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12" yWindow="-336" windowWidth="13812" windowHeight="9660" activeTab="1"/>
  </bookViews>
  <sheets>
    <sheet name="2017" sheetId="11" r:id="rId1"/>
    <sheet name="2018" sheetId="12" r:id="rId2"/>
    <sheet name="data" sheetId="9" r:id="rId3"/>
    <sheet name="chart" sheetId="10" r:id="rId4"/>
  </sheets>
  <calcPr calcId="125725"/>
</workbook>
</file>

<file path=xl/calcChain.xml><?xml version="1.0" encoding="utf-8"?>
<calcChain xmlns="http://schemas.openxmlformats.org/spreadsheetml/2006/main">
  <c r="G161" i="12"/>
  <c r="G160"/>
  <c r="G118"/>
  <c r="N107"/>
  <c r="N106"/>
  <c r="N105"/>
  <c r="N104"/>
  <c r="N59"/>
  <c r="N115"/>
  <c r="N58"/>
  <c r="N57"/>
  <c r="F160"/>
  <c r="E160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8"/>
  <c r="N114"/>
  <c r="F161"/>
  <c r="N63"/>
  <c r="N113"/>
  <c r="E161"/>
  <c r="N21"/>
  <c r="N20"/>
  <c r="N19"/>
  <c r="N18"/>
  <c r="N17"/>
  <c r="N69"/>
  <c r="N112"/>
  <c r="D161"/>
  <c r="D160"/>
  <c r="N102"/>
  <c r="N95"/>
  <c r="N101"/>
  <c r="N100"/>
  <c r="N99"/>
  <c r="N98"/>
  <c r="N97"/>
  <c r="N96"/>
  <c r="N103"/>
  <c r="N126"/>
  <c r="N125"/>
  <c r="C161"/>
  <c r="N161" s="1"/>
  <c r="C160"/>
  <c r="N90"/>
  <c r="N127"/>
  <c r="N111"/>
  <c r="N68"/>
  <c r="N67"/>
  <c r="N157"/>
  <c r="N156"/>
  <c r="N145"/>
  <c r="N144"/>
  <c r="B161"/>
  <c r="B160"/>
  <c r="N13"/>
  <c r="N112" i="11"/>
  <c r="N172" i="12"/>
  <c r="N169"/>
  <c r="N166"/>
  <c r="N165"/>
  <c r="N153"/>
  <c r="N152"/>
  <c r="N149"/>
  <c r="N148"/>
  <c r="N141"/>
  <c r="N140"/>
  <c r="N135"/>
  <c r="N134"/>
  <c r="N133"/>
  <c r="N132"/>
  <c r="M118"/>
  <c r="L118"/>
  <c r="K118"/>
  <c r="J118"/>
  <c r="I118"/>
  <c r="H118"/>
  <c r="F118"/>
  <c r="E118"/>
  <c r="D118"/>
  <c r="C118"/>
  <c r="B118"/>
  <c r="N121"/>
  <c r="N110"/>
  <c r="N94"/>
  <c r="N93"/>
  <c r="N92"/>
  <c r="N91"/>
  <c r="N89"/>
  <c r="N88"/>
  <c r="N87"/>
  <c r="N86"/>
  <c r="N85"/>
  <c r="N84"/>
  <c r="N83"/>
  <c r="N62"/>
  <c r="N78"/>
  <c r="N77"/>
  <c r="N76"/>
  <c r="N75"/>
  <c r="N74"/>
  <c r="N35"/>
  <c r="N34"/>
  <c r="N30"/>
  <c r="N29"/>
  <c r="N28"/>
  <c r="N27"/>
  <c r="N26"/>
  <c r="N25"/>
  <c r="N24"/>
  <c r="N16"/>
  <c r="N12"/>
  <c r="N11"/>
  <c r="N10"/>
  <c r="N9"/>
  <c r="N7"/>
  <c r="N6"/>
  <c r="N44" i="11"/>
  <c r="N43"/>
  <c r="N42"/>
  <c r="N41"/>
  <c r="N40"/>
  <c r="N39"/>
  <c r="N38"/>
  <c r="N37"/>
  <c r="N36"/>
  <c r="N35"/>
  <c r="N34"/>
  <c r="N80"/>
  <c r="N79"/>
  <c r="N78"/>
  <c r="N77"/>
  <c r="N76"/>
  <c r="N75"/>
  <c r="N120"/>
  <c r="N119"/>
  <c r="N111"/>
  <c r="N94"/>
  <c r="N74"/>
  <c r="N73"/>
  <c r="N10"/>
  <c r="N92"/>
  <c r="N72"/>
  <c r="N71"/>
  <c r="N70"/>
  <c r="N69"/>
  <c r="N68"/>
  <c r="N67"/>
  <c r="N66"/>
  <c r="N160" i="12" l="1"/>
  <c r="N118"/>
  <c r="N65" i="11"/>
  <c r="N64"/>
  <c r="N93"/>
  <c r="N33"/>
  <c r="N15"/>
  <c r="N62"/>
  <c r="N61"/>
  <c r="N14"/>
  <c r="N91"/>
  <c r="N90"/>
  <c r="N60"/>
  <c r="N59"/>
  <c r="N58"/>
  <c r="N89"/>
  <c r="N57"/>
  <c r="N56"/>
  <c r="N55"/>
  <c r="N110"/>
  <c r="N103"/>
  <c r="N102"/>
  <c r="N109"/>
  <c r="N99"/>
  <c r="N108"/>
  <c r="N107"/>
  <c r="N63" l="1"/>
  <c r="N32" l="1"/>
  <c r="N159" l="1"/>
  <c r="N4" l="1"/>
  <c r="N31" l="1"/>
  <c r="N106" l="1"/>
  <c r="N53" l="1"/>
  <c r="N52"/>
  <c r="N50"/>
  <c r="N49"/>
  <c r="N48"/>
  <c r="N22" l="1"/>
  <c r="N130" l="1"/>
  <c r="N30" l="1"/>
  <c r="N156" l="1"/>
  <c r="N152"/>
  <c r="N151"/>
  <c r="N146"/>
  <c r="N145"/>
  <c r="N142"/>
  <c r="N141"/>
  <c r="N137"/>
  <c r="N136"/>
  <c r="N132"/>
  <c r="N131"/>
  <c r="N129"/>
  <c r="M126"/>
  <c r="L126"/>
  <c r="K126"/>
  <c r="J126"/>
  <c r="I126"/>
  <c r="H126"/>
  <c r="G126"/>
  <c r="F126"/>
  <c r="E126"/>
  <c r="D126"/>
  <c r="C126"/>
  <c r="B126"/>
  <c r="N124"/>
  <c r="N118"/>
  <c r="N117"/>
  <c r="N116"/>
  <c r="N105"/>
  <c r="N104"/>
  <c r="N101"/>
  <c r="N100"/>
  <c r="N98"/>
  <c r="N97"/>
  <c r="N95"/>
  <c r="N88"/>
  <c r="N87"/>
  <c r="N86"/>
  <c r="N85"/>
  <c r="N84"/>
  <c r="N47"/>
  <c r="N29"/>
  <c r="N28"/>
  <c r="N27"/>
  <c r="N26"/>
  <c r="N25"/>
  <c r="N51"/>
  <c r="N24"/>
  <c r="N54"/>
  <c r="N23"/>
  <c r="N19"/>
  <c r="N18"/>
  <c r="N13"/>
  <c r="N12"/>
  <c r="N11"/>
  <c r="N9"/>
  <c r="N8"/>
  <c r="N7"/>
  <c r="N6"/>
  <c r="N5"/>
  <c r="N126" l="1"/>
  <c r="O133" s="1"/>
  <c r="N149"/>
  <c r="N150"/>
  <c r="D4" i="9" l="1"/>
  <c r="C4" l="1"/>
  <c r="B4" l="1"/>
</calcChain>
</file>

<file path=xl/sharedStrings.xml><?xml version="1.0" encoding="utf-8"?>
<sst xmlns="http://schemas.openxmlformats.org/spreadsheetml/2006/main" count="438" uniqueCount="213">
  <si>
    <t>July</t>
  </si>
  <si>
    <t>Aug</t>
  </si>
  <si>
    <t>Sept</t>
  </si>
  <si>
    <t>Oct</t>
  </si>
  <si>
    <t>Nov</t>
  </si>
  <si>
    <t xml:space="preserve">Dec </t>
  </si>
  <si>
    <t>Jan</t>
  </si>
  <si>
    <t xml:space="preserve">Feb </t>
  </si>
  <si>
    <t>March</t>
  </si>
  <si>
    <t xml:space="preserve">April </t>
  </si>
  <si>
    <t xml:space="preserve">May </t>
  </si>
  <si>
    <t>June</t>
  </si>
  <si>
    <t>Fitness /  Exercise</t>
  </si>
  <si>
    <t>Zumba</t>
  </si>
  <si>
    <t>Bridge</t>
  </si>
  <si>
    <t>Community Education</t>
  </si>
  <si>
    <t>Book Club</t>
  </si>
  <si>
    <t>Health Screening</t>
  </si>
  <si>
    <t>Total</t>
  </si>
  <si>
    <t>Farmers Market Coupons</t>
  </si>
  <si>
    <t>Food Stamps</t>
  </si>
  <si>
    <t>Food Service</t>
  </si>
  <si>
    <t>Miles</t>
  </si>
  <si>
    <t>Trips</t>
  </si>
  <si>
    <t>Total miles</t>
  </si>
  <si>
    <t>Total Trips</t>
  </si>
  <si>
    <t>Volenteer Drivers</t>
  </si>
  <si>
    <t xml:space="preserve">Total unable trips </t>
  </si>
  <si>
    <t xml:space="preserve">Trips </t>
  </si>
  <si>
    <t>Volunteer Hours Logged</t>
  </si>
  <si>
    <t>Volunteers</t>
  </si>
  <si>
    <t>Volunteer Recognition</t>
  </si>
  <si>
    <t>Transportation totals</t>
  </si>
  <si>
    <t>Private Events</t>
  </si>
  <si>
    <t>Line Dancing</t>
  </si>
  <si>
    <t xml:space="preserve">Total unable to resched. </t>
  </si>
  <si>
    <t xml:space="preserve">Tax Work Off Hours </t>
  </si>
  <si>
    <t>Manicures</t>
  </si>
  <si>
    <t>Program FY2016</t>
  </si>
  <si>
    <t>Fiscal Year End</t>
  </si>
  <si>
    <t>Individual Checkins by Fiscal Year</t>
  </si>
  <si>
    <t>Yoga</t>
  </si>
  <si>
    <t xml:space="preserve">Dollars </t>
  </si>
  <si>
    <t>Shake Your Soul</t>
  </si>
  <si>
    <t>Veteran's Breakfast</t>
  </si>
  <si>
    <t xml:space="preserve">Rental/Community Use </t>
  </si>
  <si>
    <t xml:space="preserve">Total Check-ins </t>
  </si>
  <si>
    <t>Van GATRA</t>
  </si>
  <si>
    <t>Van Town Owned</t>
  </si>
  <si>
    <t>Town Car</t>
  </si>
  <si>
    <t>Alzheimers Partnership</t>
  </si>
  <si>
    <t>Boston Light</t>
  </si>
  <si>
    <t>Old Colony Presentation</t>
  </si>
  <si>
    <t>TRIAD</t>
  </si>
  <si>
    <t>Arthritis Excersise</t>
  </si>
  <si>
    <t>Streghth Training</t>
  </si>
  <si>
    <t>Stretch with Neil</t>
  </si>
  <si>
    <t>Thursday Tai Chi</t>
  </si>
  <si>
    <t>Tuesday Tai Chi</t>
  </si>
  <si>
    <t>Congregate Meals/OCES</t>
  </si>
  <si>
    <t xml:space="preserve">MOW </t>
  </si>
  <si>
    <t>Accupuncture</t>
  </si>
  <si>
    <t>Blood Pressure</t>
  </si>
  <si>
    <t xml:space="preserve">Blood Sugar </t>
  </si>
  <si>
    <t>Hypnosis</t>
  </si>
  <si>
    <t>Hypnosis for Weight Loss</t>
  </si>
  <si>
    <t>Instructional</t>
  </si>
  <si>
    <t>Seasonal Crafts</t>
  </si>
  <si>
    <t>Water Color</t>
  </si>
  <si>
    <t xml:space="preserve">Social </t>
  </si>
  <si>
    <t>Cribbage</t>
  </si>
  <si>
    <t>Mah Jongg</t>
  </si>
  <si>
    <t>Morning Out</t>
  </si>
  <si>
    <t>Movies</t>
  </si>
  <si>
    <t>Poker</t>
  </si>
  <si>
    <t>Social Visit</t>
  </si>
  <si>
    <t>Garden Club Presentation</t>
  </si>
  <si>
    <t xml:space="preserve">Services </t>
  </si>
  <si>
    <t>Ask a Lawyer</t>
  </si>
  <si>
    <t>Fiancial Assistance</t>
  </si>
  <si>
    <t>Friendly Visitor</t>
  </si>
  <si>
    <t>General Service/Info</t>
  </si>
  <si>
    <t>SHINE</t>
  </si>
  <si>
    <t>Referal to Attorney</t>
  </si>
  <si>
    <t>Food Bag</t>
  </si>
  <si>
    <t xml:space="preserve">Fuel Assistance </t>
  </si>
  <si>
    <t>Cards</t>
  </si>
  <si>
    <t xml:space="preserve">State Rep </t>
  </si>
  <si>
    <t>Mobile Senior Center</t>
  </si>
  <si>
    <t>Wellness/Storm Check</t>
  </si>
  <si>
    <t>Community Services Cookout</t>
  </si>
  <si>
    <t>Art for your Mind</t>
  </si>
  <si>
    <t>Bereavement</t>
  </si>
  <si>
    <t xml:space="preserve">Deco Art </t>
  </si>
  <si>
    <t>Grace Trail</t>
  </si>
  <si>
    <t>Health Fair</t>
  </si>
  <si>
    <t>Men's Discussion</t>
  </si>
  <si>
    <t xml:space="preserve">Mediation </t>
  </si>
  <si>
    <t>School vote</t>
  </si>
  <si>
    <t>Exercise with Chris</t>
  </si>
  <si>
    <t>Flu Shot</t>
  </si>
  <si>
    <t>Assessor</t>
  </si>
  <si>
    <t xml:space="preserve">Gardening Program </t>
  </si>
  <si>
    <t>Grandparents Journal</t>
  </si>
  <si>
    <t>Women's Discussion</t>
  </si>
  <si>
    <t>Hearing Test</t>
  </si>
  <si>
    <t>Halloween Party</t>
  </si>
  <si>
    <t xml:space="preserve">Tea with Elenor Roosevelt </t>
  </si>
  <si>
    <t>VNA Board</t>
  </si>
  <si>
    <t>Tea Mark Twain</t>
  </si>
  <si>
    <t xml:space="preserve">Walnut Hill </t>
  </si>
  <si>
    <t>Holiday Lunch</t>
  </si>
  <si>
    <t>Tea Bell Ringers</t>
  </si>
  <si>
    <t>Strategic Plan Session</t>
  </si>
  <si>
    <t>Zumba Party</t>
  </si>
  <si>
    <t>Tax Prep</t>
  </si>
  <si>
    <t xml:space="preserve">Mediterranean Diet </t>
  </si>
  <si>
    <t xml:space="preserve">Sign Project </t>
  </si>
  <si>
    <t>Tea with Ann Frank</t>
  </si>
  <si>
    <t>St Patricks Day</t>
  </si>
  <si>
    <t>Audubon</t>
  </si>
  <si>
    <t xml:space="preserve">Budget Presentation </t>
  </si>
  <si>
    <t>Healthy Aging Focus Group</t>
  </si>
  <si>
    <t xml:space="preserve">Registry of Deeds </t>
  </si>
  <si>
    <t>Foot Clinic</t>
  </si>
  <si>
    <t>Tea with Totie Fields</t>
  </si>
  <si>
    <t>Monday Tai Chi</t>
  </si>
  <si>
    <t>Shred</t>
  </si>
  <si>
    <t>Amelia Earhart Tea</t>
  </si>
  <si>
    <t>Social Security Presentation</t>
  </si>
  <si>
    <t>Health Fair - Employee</t>
  </si>
  <si>
    <t xml:space="preserve">5th Anniversary </t>
  </si>
  <si>
    <t>Spring Social</t>
  </si>
  <si>
    <t>Reiki</t>
  </si>
  <si>
    <t xml:space="preserve">Self Publishing </t>
  </si>
  <si>
    <t>YMCA Lunch</t>
  </si>
  <si>
    <t>Rosa Farms</t>
  </si>
  <si>
    <t>Mom on the Go</t>
  </si>
  <si>
    <t>Memorial Day Breakfast</t>
  </si>
  <si>
    <t>Oragami</t>
  </si>
  <si>
    <t>Hemmingway Tea</t>
  </si>
  <si>
    <t>Hanover Days</t>
  </si>
  <si>
    <t>Farewell to Robin</t>
  </si>
  <si>
    <t>Cushing Ride to Plymouth</t>
  </si>
  <si>
    <t xml:space="preserve">Over 60 in town as of 7/1/17 </t>
  </si>
  <si>
    <t>Touched by Center in town</t>
  </si>
  <si>
    <t>Hanover Garden Club</t>
  </si>
  <si>
    <t>Volunteer Recognition Event</t>
  </si>
  <si>
    <t>TRIPS</t>
  </si>
  <si>
    <t xml:space="preserve">MILES </t>
  </si>
  <si>
    <t>NEW TOWN CAR</t>
  </si>
  <si>
    <t>MILES</t>
  </si>
  <si>
    <t>VAN TOWN OWNED</t>
  </si>
  <si>
    <t>LOANER VAN # 0934</t>
  </si>
  <si>
    <t>Friend's Trips</t>
  </si>
  <si>
    <t>Newport Playhouse</t>
  </si>
  <si>
    <t xml:space="preserve">Jimmy Buffet </t>
  </si>
  <si>
    <t>Veterans</t>
  </si>
  <si>
    <t>Cook Out</t>
  </si>
  <si>
    <t>Emailed</t>
  </si>
  <si>
    <t xml:space="preserve">Newsletters  </t>
  </si>
  <si>
    <t>Mailed</t>
  </si>
  <si>
    <t xml:space="preserve">Outreach letter 60-65 </t>
  </si>
  <si>
    <t>fuel Assistance</t>
  </si>
  <si>
    <t>GATRA cont</t>
  </si>
  <si>
    <t>Tea with Tammy</t>
  </si>
  <si>
    <t>Emergency Preparedness</t>
  </si>
  <si>
    <t xml:space="preserve">Helen Keller </t>
  </si>
  <si>
    <t>Medicare Presentation - Night</t>
  </si>
  <si>
    <t xml:space="preserve">Community Meeting </t>
  </si>
  <si>
    <t>Water Color with the YMCA</t>
  </si>
  <si>
    <t>Deco Art with Barbara</t>
  </si>
  <si>
    <t>Casino</t>
  </si>
  <si>
    <t>Home Visit with Nancy</t>
  </si>
  <si>
    <t>Home Visit with Tammy</t>
  </si>
  <si>
    <t>Nursing Home Visit Asst</t>
  </si>
  <si>
    <t>Propety tax workoff info</t>
  </si>
  <si>
    <t xml:space="preserve">Housing Information </t>
  </si>
  <si>
    <t>Mobile Outreach</t>
  </si>
  <si>
    <t>Transportation info</t>
  </si>
  <si>
    <t>Whole New U - Evening</t>
  </si>
  <si>
    <t>Mailings</t>
  </si>
  <si>
    <t>Fireworks Site Pres. - Night</t>
  </si>
  <si>
    <t xml:space="preserve">GATRA Picture ID </t>
  </si>
  <si>
    <t>Hanover History</t>
  </si>
  <si>
    <t>Hanover Ship Building</t>
  </si>
  <si>
    <t xml:space="preserve">Mobility Plus </t>
  </si>
  <si>
    <t>SALT</t>
  </si>
  <si>
    <t xml:space="preserve">Walnut Hill Craft </t>
  </si>
  <si>
    <t xml:space="preserve">Matter of Balance </t>
  </si>
  <si>
    <t xml:space="preserve">Beading -North River </t>
  </si>
  <si>
    <t>State Rep</t>
  </si>
  <si>
    <t xml:space="preserve">Walking Group </t>
  </si>
  <si>
    <t>*</t>
  </si>
  <si>
    <t xml:space="preserve">Influencial women - Night </t>
  </si>
  <si>
    <t xml:space="preserve">Bill Arenti - Night </t>
  </si>
  <si>
    <t>OLD TOWN  CAR - Taurus</t>
  </si>
  <si>
    <t xml:space="preserve">Dips in counts due to Holidays </t>
  </si>
  <si>
    <t>Eating on a budget - oces</t>
  </si>
  <si>
    <t>Caregiver Fatigue -Visiting Angels</t>
  </si>
  <si>
    <t>Memory Talk - Lunch Visitng Angels</t>
  </si>
  <si>
    <t xml:space="preserve">Medicare Presentation - Day </t>
  </si>
  <si>
    <t>Painting with Tami</t>
  </si>
  <si>
    <t>Turkey Gobbler and Tyler</t>
  </si>
  <si>
    <t>Staff Training /Volunteer</t>
  </si>
  <si>
    <t>* working out volunteer catagories and dollar values</t>
  </si>
  <si>
    <t>Cuircuit Breaker Discussion</t>
  </si>
  <si>
    <t xml:space="preserve">Spaulding Rehab Presentation </t>
  </si>
  <si>
    <t>Holiday Party</t>
  </si>
  <si>
    <t>Home Visit Client Serv Asst</t>
  </si>
  <si>
    <t xml:space="preserve">KC Dinner Coupons </t>
  </si>
  <si>
    <t xml:space="preserve">Trash </t>
  </si>
  <si>
    <t>General Service/Info *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</si>
</sst>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Fill="1" applyBorder="1"/>
    <xf numFmtId="0" fontId="1" fillId="0" borderId="0" xfId="0" applyFont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2" xfId="0" applyBorder="1"/>
    <xf numFmtId="0" fontId="0" fillId="2" borderId="2" xfId="0" applyFill="1" applyBorder="1"/>
    <xf numFmtId="0" fontId="0" fillId="6" borderId="0" xfId="0" applyFill="1" applyBorder="1"/>
    <xf numFmtId="0" fontId="0" fillId="6" borderId="0" xfId="0" applyFill="1"/>
    <xf numFmtId="0" fontId="0" fillId="0" borderId="1" xfId="0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0" borderId="6" xfId="0" applyBorder="1"/>
    <xf numFmtId="0" fontId="0" fillId="0" borderId="7" xfId="0" applyBorder="1"/>
    <xf numFmtId="0" fontId="0" fillId="2" borderId="6" xfId="0" applyFill="1" applyBorder="1"/>
    <xf numFmtId="0" fontId="0" fillId="5" borderId="6" xfId="0" applyFill="1" applyBorder="1"/>
    <xf numFmtId="0" fontId="0" fillId="2" borderId="7" xfId="0" applyFill="1" applyBorder="1"/>
    <xf numFmtId="0" fontId="0" fillId="7" borderId="6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6" xfId="0" applyFill="1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6" borderId="11" xfId="0" applyFill="1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6" borderId="3" xfId="0" applyFill="1" applyBorder="1"/>
    <xf numFmtId="0" fontId="0" fillId="6" borderId="5" xfId="0" applyFill="1" applyBorder="1"/>
    <xf numFmtId="0" fontId="0" fillId="0" borderId="8" xfId="0" applyBorder="1"/>
    <xf numFmtId="0" fontId="0" fillId="6" borderId="15" xfId="0" applyFill="1" applyBorder="1"/>
    <xf numFmtId="0" fontId="0" fillId="6" borderId="16" xfId="0" applyFill="1" applyBorder="1"/>
    <xf numFmtId="0" fontId="0" fillId="2" borderId="3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7" xfId="0" applyFill="1" applyBorder="1"/>
    <xf numFmtId="0" fontId="0" fillId="6" borderId="18" xfId="0" applyFill="1" applyBorder="1"/>
    <xf numFmtId="0" fontId="0" fillId="0" borderId="14" xfId="0" applyBorder="1"/>
    <xf numFmtId="0" fontId="0" fillId="0" borderId="16" xfId="0" applyBorder="1"/>
    <xf numFmtId="0" fontId="0" fillId="0" borderId="9" xfId="0" applyBorder="1" applyAlignment="1">
      <alignment horizontal="right"/>
    </xf>
    <xf numFmtId="0" fontId="0" fillId="4" borderId="3" xfId="0" applyFill="1" applyBorder="1"/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9" xfId="0" applyBorder="1"/>
    <xf numFmtId="164" fontId="0" fillId="0" borderId="1" xfId="0" applyNumberFormat="1" applyBorder="1"/>
    <xf numFmtId="164" fontId="0" fillId="0" borderId="7" xfId="0" applyNumberFormat="1" applyBorder="1"/>
    <xf numFmtId="0" fontId="0" fillId="0" borderId="11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data!$B$3:$E$3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data!$B$4:$E$4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52193</c:v>
                </c:pt>
              </c:numCache>
            </c:numRef>
          </c:val>
        </c:ser>
        <c:axId val="35044352"/>
        <c:axId val="55371648"/>
      </c:barChart>
      <c:catAx>
        <c:axId val="35044352"/>
        <c:scaling>
          <c:orientation val="minMax"/>
        </c:scaling>
        <c:axPos val="b"/>
        <c:numFmt formatCode="General" sourceLinked="1"/>
        <c:tickLblPos val="nextTo"/>
        <c:crossAx val="55371648"/>
        <c:crosses val="autoZero"/>
        <c:auto val="1"/>
        <c:lblAlgn val="ctr"/>
        <c:lblOffset val="100"/>
      </c:catAx>
      <c:valAx>
        <c:axId val="55371648"/>
        <c:scaling>
          <c:orientation val="minMax"/>
        </c:scaling>
        <c:axPos val="l"/>
        <c:majorGridlines/>
        <c:numFmt formatCode="General" sourceLinked="1"/>
        <c:tickLblPos val="nextTo"/>
        <c:crossAx val="35044352"/>
        <c:crosses val="autoZero"/>
        <c:crossBetween val="between"/>
      </c:valAx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180975</xdr:rowOff>
    </xdr:from>
    <xdr:to>
      <xdr:col>12</xdr:col>
      <xdr:colOff>219075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9"/>
  <sheetViews>
    <sheetView topLeftCell="A107" workbookViewId="0">
      <pane xSplit="1" topLeftCell="B1" activePane="topRight" state="frozen"/>
      <selection pane="topRight" activeCell="A118" sqref="A118"/>
    </sheetView>
  </sheetViews>
  <sheetFormatPr defaultRowHeight="14.4"/>
  <cols>
    <col min="1" max="1" width="20.88671875" customWidth="1"/>
    <col min="2" max="7" width="7.5546875" customWidth="1"/>
    <col min="8" max="8" width="6.5546875" customWidth="1"/>
    <col min="9" max="9" width="7" customWidth="1"/>
    <col min="10" max="10" width="7.109375" customWidth="1"/>
    <col min="11" max="11" width="7.33203125" customWidth="1"/>
    <col min="12" max="12" width="7.109375" customWidth="1"/>
    <col min="13" max="13" width="5.88671875" customWidth="1"/>
    <col min="14" max="14" width="8.88671875" customWidth="1"/>
    <col min="15" max="15" width="6.33203125" customWidth="1"/>
    <col min="16" max="16" width="12.5546875" customWidth="1"/>
  </cols>
  <sheetData>
    <row r="1" spans="1:3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18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>
      <c r="A3" s="1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>
      <c r="A4" s="2" t="s">
        <v>54</v>
      </c>
      <c r="B4" s="2">
        <v>222</v>
      </c>
      <c r="C4" s="2">
        <v>273</v>
      </c>
      <c r="D4" s="2">
        <v>241</v>
      </c>
      <c r="E4" s="2">
        <v>236</v>
      </c>
      <c r="F4" s="2">
        <v>197</v>
      </c>
      <c r="G4" s="2">
        <v>164</v>
      </c>
      <c r="H4" s="2">
        <v>210</v>
      </c>
      <c r="I4" s="2">
        <v>147</v>
      </c>
      <c r="J4" s="2">
        <v>216</v>
      </c>
      <c r="K4" s="2">
        <v>155</v>
      </c>
      <c r="L4" s="2">
        <v>182</v>
      </c>
      <c r="M4" s="2">
        <v>189</v>
      </c>
      <c r="N4" s="2">
        <f t="shared" ref="N4:N15" si="0">SUM(B4:M4)</f>
        <v>2432</v>
      </c>
      <c r="O4" s="11"/>
      <c r="P4" s="11"/>
      <c r="Q4" s="12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>
      <c r="A5" s="2" t="s">
        <v>34</v>
      </c>
      <c r="B5" s="2">
        <v>24</v>
      </c>
      <c r="C5" s="2">
        <v>22</v>
      </c>
      <c r="D5" s="2">
        <v>15</v>
      </c>
      <c r="E5" s="2">
        <v>21</v>
      </c>
      <c r="F5" s="2">
        <v>4</v>
      </c>
      <c r="G5" s="2">
        <v>5</v>
      </c>
      <c r="H5" s="2">
        <v>18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f t="shared" si="0"/>
        <v>109</v>
      </c>
      <c r="O5" s="11"/>
      <c r="P5" s="11"/>
      <c r="Q5" s="12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>
      <c r="A6" s="2" t="s">
        <v>55</v>
      </c>
      <c r="B6" s="2">
        <v>43</v>
      </c>
      <c r="C6" s="2">
        <v>48</v>
      </c>
      <c r="D6" s="2">
        <v>62</v>
      </c>
      <c r="E6" s="2">
        <v>42</v>
      </c>
      <c r="F6" s="2">
        <v>50</v>
      </c>
      <c r="G6" s="2">
        <v>30</v>
      </c>
      <c r="H6" s="2">
        <v>51</v>
      </c>
      <c r="I6" s="2">
        <v>47</v>
      </c>
      <c r="J6" s="2">
        <v>56</v>
      </c>
      <c r="K6" s="2">
        <v>39</v>
      </c>
      <c r="L6" s="2">
        <v>53</v>
      </c>
      <c r="M6" s="2">
        <v>34</v>
      </c>
      <c r="N6" s="2">
        <f t="shared" si="0"/>
        <v>555</v>
      </c>
      <c r="O6" s="11"/>
      <c r="P6" s="11"/>
      <c r="Q6" s="1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>
      <c r="A7" s="2" t="s">
        <v>56</v>
      </c>
      <c r="B7" s="2">
        <v>50</v>
      </c>
      <c r="C7" s="2">
        <v>42</v>
      </c>
      <c r="D7" s="2">
        <v>82</v>
      </c>
      <c r="E7" s="2">
        <v>83</v>
      </c>
      <c r="F7" s="2">
        <v>89</v>
      </c>
      <c r="G7" s="2">
        <v>85</v>
      </c>
      <c r="H7" s="2">
        <v>52</v>
      </c>
      <c r="I7" s="2">
        <v>39</v>
      </c>
      <c r="J7" s="2">
        <v>37</v>
      </c>
      <c r="K7" s="2">
        <v>58</v>
      </c>
      <c r="L7" s="2">
        <v>72</v>
      </c>
      <c r="M7" s="2">
        <v>55</v>
      </c>
      <c r="N7" s="2">
        <f t="shared" si="0"/>
        <v>744</v>
      </c>
      <c r="O7" s="11"/>
      <c r="P7" s="11"/>
      <c r="Q7" s="1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>
      <c r="A8" s="2" t="s">
        <v>57</v>
      </c>
      <c r="B8" s="2">
        <v>9</v>
      </c>
      <c r="C8" s="2">
        <v>11</v>
      </c>
      <c r="D8" s="2">
        <v>14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f t="shared" si="0"/>
        <v>34</v>
      </c>
      <c r="O8" s="11"/>
      <c r="P8" s="11"/>
      <c r="Q8" s="12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>
      <c r="A9" s="2" t="s">
        <v>58</v>
      </c>
      <c r="B9" s="2">
        <v>32</v>
      </c>
      <c r="C9" s="2">
        <v>56</v>
      </c>
      <c r="D9" s="2">
        <v>42</v>
      </c>
      <c r="E9" s="2">
        <v>51</v>
      </c>
      <c r="F9" s="2">
        <v>48</v>
      </c>
      <c r="G9" s="2">
        <v>32</v>
      </c>
      <c r="H9" s="2">
        <v>37</v>
      </c>
      <c r="I9" s="2">
        <v>35</v>
      </c>
      <c r="J9" s="2">
        <v>28</v>
      </c>
      <c r="K9" s="2">
        <v>33</v>
      </c>
      <c r="L9" s="2">
        <v>33</v>
      </c>
      <c r="M9" s="2">
        <v>0</v>
      </c>
      <c r="N9" s="2">
        <f t="shared" si="0"/>
        <v>427</v>
      </c>
      <c r="O9" s="11"/>
      <c r="P9" s="11"/>
      <c r="Q9" s="1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>
      <c r="A10" s="2" t="s">
        <v>126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57</v>
      </c>
      <c r="K10" s="2">
        <v>44</v>
      </c>
      <c r="L10" s="2">
        <v>52</v>
      </c>
      <c r="M10" s="2">
        <v>27</v>
      </c>
      <c r="N10" s="2">
        <f t="shared" si="0"/>
        <v>180</v>
      </c>
      <c r="O10" s="11"/>
      <c r="P10" s="11"/>
      <c r="Q10" s="1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>
      <c r="A11" s="2" t="s">
        <v>41</v>
      </c>
      <c r="B11" s="2">
        <v>87</v>
      </c>
      <c r="C11" s="2">
        <v>117</v>
      </c>
      <c r="D11" s="2">
        <v>89</v>
      </c>
      <c r="E11" s="2">
        <v>89</v>
      </c>
      <c r="F11" s="2">
        <v>91</v>
      </c>
      <c r="G11" s="2">
        <v>69</v>
      </c>
      <c r="H11" s="2">
        <v>77</v>
      </c>
      <c r="I11" s="2">
        <v>70</v>
      </c>
      <c r="J11" s="2">
        <v>102</v>
      </c>
      <c r="K11" s="2">
        <v>79</v>
      </c>
      <c r="L11" s="2">
        <v>123</v>
      </c>
      <c r="M11" s="2">
        <v>65</v>
      </c>
      <c r="N11" s="2">
        <f t="shared" si="0"/>
        <v>1058</v>
      </c>
      <c r="O11" s="11"/>
      <c r="P11" s="11"/>
      <c r="Q11" s="1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>
      <c r="A12" s="2" t="s">
        <v>13</v>
      </c>
      <c r="B12" s="2">
        <v>32</v>
      </c>
      <c r="C12" s="2">
        <v>36</v>
      </c>
      <c r="D12" s="2">
        <v>62</v>
      </c>
      <c r="E12" s="2">
        <v>46</v>
      </c>
      <c r="F12" s="2">
        <v>36</v>
      </c>
      <c r="G12" s="2">
        <v>70</v>
      </c>
      <c r="H12" s="2">
        <v>58</v>
      </c>
      <c r="I12" s="2">
        <v>43</v>
      </c>
      <c r="J12" s="2">
        <v>75</v>
      </c>
      <c r="K12" s="2">
        <v>41</v>
      </c>
      <c r="L12" s="2">
        <v>63</v>
      </c>
      <c r="M12" s="2">
        <v>54</v>
      </c>
      <c r="N12" s="2">
        <f t="shared" si="0"/>
        <v>616</v>
      </c>
      <c r="O12" s="11"/>
      <c r="P12" s="11"/>
      <c r="Q12" s="1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>
      <c r="A13" s="2" t="s">
        <v>99</v>
      </c>
      <c r="B13" s="2">
        <v>0</v>
      </c>
      <c r="C13" s="2">
        <v>0</v>
      </c>
      <c r="D13" s="2">
        <v>18</v>
      </c>
      <c r="E13" s="2">
        <v>66</v>
      </c>
      <c r="F13" s="2">
        <v>31</v>
      </c>
      <c r="G13" s="2">
        <v>50</v>
      </c>
      <c r="H13" s="2">
        <v>59</v>
      </c>
      <c r="I13" s="2">
        <v>18</v>
      </c>
      <c r="J13" s="2">
        <v>57</v>
      </c>
      <c r="K13" s="2">
        <v>58</v>
      </c>
      <c r="L13" s="2">
        <v>33</v>
      </c>
      <c r="M13" s="2">
        <v>13</v>
      </c>
      <c r="N13" s="2">
        <f t="shared" si="0"/>
        <v>403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>
      <c r="A14" s="2" t="s">
        <v>43</v>
      </c>
      <c r="B14" s="2">
        <v>0</v>
      </c>
      <c r="C14" s="2">
        <v>0</v>
      </c>
      <c r="D14" s="2">
        <v>9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0"/>
        <v>9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>
      <c r="A15" s="2" t="s">
        <v>50</v>
      </c>
      <c r="B15" s="2">
        <v>0</v>
      </c>
      <c r="C15" s="2">
        <v>0</v>
      </c>
      <c r="D15" s="2">
        <v>0</v>
      </c>
      <c r="E15" s="2">
        <v>24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0"/>
        <v>24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>
      <c r="A17" s="1" t="s">
        <v>66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>
      <c r="A18" s="2" t="s">
        <v>67</v>
      </c>
      <c r="B18" s="2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ref="N18:N23" si="1">SUM(B18:M18)</f>
        <v>10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>
      <c r="A19" s="2" t="s">
        <v>68</v>
      </c>
      <c r="B19" s="2">
        <v>18</v>
      </c>
      <c r="C19" s="2">
        <v>19</v>
      </c>
      <c r="D19" s="2">
        <v>23</v>
      </c>
      <c r="E19" s="2">
        <v>26</v>
      </c>
      <c r="F19" s="2">
        <v>22</v>
      </c>
      <c r="G19" s="2">
        <v>10</v>
      </c>
      <c r="H19" s="2">
        <v>20</v>
      </c>
      <c r="I19" s="2">
        <v>20</v>
      </c>
      <c r="J19" s="2">
        <v>18</v>
      </c>
      <c r="K19" s="2">
        <v>19</v>
      </c>
      <c r="L19" s="2">
        <v>20</v>
      </c>
      <c r="M19" s="2">
        <v>19</v>
      </c>
      <c r="N19" s="2">
        <f t="shared" si="1"/>
        <v>234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8" t="s">
        <v>69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4.25" customHeight="1">
      <c r="A22" s="2" t="s">
        <v>14</v>
      </c>
      <c r="B22" s="2">
        <v>47</v>
      </c>
      <c r="C22" s="2">
        <v>38</v>
      </c>
      <c r="D22" s="2">
        <v>56</v>
      </c>
      <c r="E22" s="2">
        <v>51</v>
      </c>
      <c r="F22" s="2">
        <v>38</v>
      </c>
      <c r="G22" s="2">
        <v>52</v>
      </c>
      <c r="H22" s="2">
        <v>43</v>
      </c>
      <c r="I22" s="2">
        <v>39</v>
      </c>
      <c r="J22" s="2">
        <v>38</v>
      </c>
      <c r="K22" s="2">
        <v>27</v>
      </c>
      <c r="L22" s="2">
        <v>43</v>
      </c>
      <c r="M22" s="2">
        <v>42</v>
      </c>
      <c r="N22" s="2">
        <f t="shared" si="1"/>
        <v>514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6.5" customHeight="1">
      <c r="A23" s="2" t="s">
        <v>70</v>
      </c>
      <c r="B23" s="2">
        <v>18</v>
      </c>
      <c r="C23" s="2">
        <v>25</v>
      </c>
      <c r="D23" s="2">
        <v>23</v>
      </c>
      <c r="E23" s="2">
        <v>23</v>
      </c>
      <c r="F23" s="2">
        <v>25</v>
      </c>
      <c r="G23" s="2">
        <v>18</v>
      </c>
      <c r="H23" s="2">
        <v>19</v>
      </c>
      <c r="I23" s="2">
        <v>8</v>
      </c>
      <c r="J23" s="2">
        <v>17</v>
      </c>
      <c r="K23" s="2">
        <v>14</v>
      </c>
      <c r="L23" s="2">
        <v>25</v>
      </c>
      <c r="M23" s="2">
        <v>17</v>
      </c>
      <c r="N23" s="2">
        <f t="shared" si="1"/>
        <v>232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4.25" customHeight="1">
      <c r="A24" s="2" t="s">
        <v>71</v>
      </c>
      <c r="B24" s="2">
        <v>31</v>
      </c>
      <c r="C24" s="2">
        <v>55</v>
      </c>
      <c r="D24" s="2">
        <v>43</v>
      </c>
      <c r="E24" s="2">
        <v>33</v>
      </c>
      <c r="F24" s="2">
        <v>50</v>
      </c>
      <c r="G24" s="2">
        <v>27</v>
      </c>
      <c r="H24" s="2">
        <v>23</v>
      </c>
      <c r="I24" s="2">
        <v>11</v>
      </c>
      <c r="J24" s="2">
        <v>26</v>
      </c>
      <c r="K24" s="2">
        <v>31</v>
      </c>
      <c r="L24" s="2">
        <v>56</v>
      </c>
      <c r="M24" s="2">
        <v>38</v>
      </c>
      <c r="N24" s="2">
        <f t="shared" ref="N24:N31" si="2">SUM(B24:M24)</f>
        <v>424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>
      <c r="A25" s="2" t="s">
        <v>72</v>
      </c>
      <c r="B25" s="2">
        <v>54</v>
      </c>
      <c r="C25" s="2">
        <v>62</v>
      </c>
      <c r="D25" s="2">
        <v>66</v>
      </c>
      <c r="E25" s="2">
        <v>54</v>
      </c>
      <c r="F25" s="2">
        <v>59</v>
      </c>
      <c r="G25" s="2">
        <v>39</v>
      </c>
      <c r="H25" s="2">
        <v>51</v>
      </c>
      <c r="I25" s="2">
        <v>49</v>
      </c>
      <c r="J25" s="2">
        <v>26</v>
      </c>
      <c r="K25" s="2">
        <v>33</v>
      </c>
      <c r="L25" s="2">
        <v>47</v>
      </c>
      <c r="M25" s="2">
        <v>43</v>
      </c>
      <c r="N25" s="2">
        <f t="shared" si="2"/>
        <v>583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>
      <c r="A26" s="2" t="s">
        <v>73</v>
      </c>
      <c r="B26" s="2">
        <v>37</v>
      </c>
      <c r="C26" s="2">
        <v>42</v>
      </c>
      <c r="D26" s="2">
        <v>12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26</v>
      </c>
      <c r="K26" s="2">
        <v>0</v>
      </c>
      <c r="L26" s="2">
        <v>0</v>
      </c>
      <c r="M26" s="2">
        <v>0</v>
      </c>
      <c r="N26" s="2">
        <f t="shared" si="2"/>
        <v>117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>
      <c r="A27" s="2" t="s">
        <v>74</v>
      </c>
      <c r="B27" s="2">
        <v>33</v>
      </c>
      <c r="C27" s="2">
        <v>55</v>
      </c>
      <c r="D27" s="2">
        <v>52</v>
      </c>
      <c r="E27" s="2">
        <v>48</v>
      </c>
      <c r="F27" s="2">
        <v>51</v>
      </c>
      <c r="G27" s="2">
        <v>49</v>
      </c>
      <c r="H27" s="2">
        <v>51</v>
      </c>
      <c r="I27" s="2">
        <v>34</v>
      </c>
      <c r="J27" s="2">
        <v>60</v>
      </c>
      <c r="K27" s="2">
        <v>55</v>
      </c>
      <c r="L27" s="2">
        <v>74</v>
      </c>
      <c r="M27" s="2">
        <v>56</v>
      </c>
      <c r="N27" s="2">
        <f t="shared" si="2"/>
        <v>618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>
      <c r="A28" s="2" t="s">
        <v>23</v>
      </c>
      <c r="B28" s="2">
        <v>4</v>
      </c>
      <c r="C28" s="2">
        <v>0</v>
      </c>
      <c r="D28" s="2">
        <v>55</v>
      </c>
      <c r="E28" s="2">
        <v>24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f t="shared" si="2"/>
        <v>83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>
      <c r="A29" s="2" t="s">
        <v>75</v>
      </c>
      <c r="B29" s="2">
        <v>15</v>
      </c>
      <c r="C29" s="2">
        <v>9</v>
      </c>
      <c r="D29" s="2">
        <v>24</v>
      </c>
      <c r="E29" s="2">
        <v>16</v>
      </c>
      <c r="F29" s="2">
        <v>9</v>
      </c>
      <c r="G29" s="2">
        <v>4</v>
      </c>
      <c r="H29" s="2">
        <v>9</v>
      </c>
      <c r="I29" s="2">
        <v>12</v>
      </c>
      <c r="J29" s="2">
        <v>7</v>
      </c>
      <c r="K29" s="2">
        <v>5</v>
      </c>
      <c r="L29" s="2">
        <v>9</v>
      </c>
      <c r="M29" s="2">
        <v>6</v>
      </c>
      <c r="N29" s="2">
        <f t="shared" si="2"/>
        <v>125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>
      <c r="A30" s="2" t="s">
        <v>90</v>
      </c>
      <c r="B30" s="2">
        <v>0</v>
      </c>
      <c r="C30" s="2">
        <v>65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f t="shared" si="2"/>
        <v>65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>
      <c r="A31" s="2" t="s">
        <v>106</v>
      </c>
      <c r="B31" s="2">
        <v>0</v>
      </c>
      <c r="C31" s="2">
        <v>0</v>
      </c>
      <c r="D31" s="2">
        <v>0</v>
      </c>
      <c r="E31" s="2">
        <v>52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f t="shared" si="2"/>
        <v>52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>
      <c r="A32" s="2" t="s">
        <v>107</v>
      </c>
      <c r="B32" s="2">
        <v>0</v>
      </c>
      <c r="C32" s="2">
        <v>0</v>
      </c>
      <c r="D32" s="2">
        <v>0</v>
      </c>
      <c r="E32" s="2">
        <v>48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>SUM(B32:M32)</f>
        <v>48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>
      <c r="A33" s="2" t="s">
        <v>44</v>
      </c>
      <c r="B33" s="2">
        <v>0</v>
      </c>
      <c r="C33" s="2">
        <v>0</v>
      </c>
      <c r="D33" s="2">
        <v>0</v>
      </c>
      <c r="E33" s="2">
        <v>0</v>
      </c>
      <c r="F33" s="2">
        <v>82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f>SUM(B33:M33)</f>
        <v>82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>
      <c r="A34" s="2" t="s">
        <v>109</v>
      </c>
      <c r="B34" s="2"/>
      <c r="C34" s="2">
        <v>0</v>
      </c>
      <c r="D34" s="2">
        <v>0</v>
      </c>
      <c r="E34" s="2">
        <v>0</v>
      </c>
      <c r="F34" s="2">
        <v>0</v>
      </c>
      <c r="G34" s="2">
        <v>52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f t="shared" ref="N34:N44" si="3">SUM(B34:M34)</f>
        <v>52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>
      <c r="A35" s="2" t="s">
        <v>112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42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f t="shared" si="3"/>
        <v>42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>
      <c r="A36" s="2" t="s">
        <v>114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13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f t="shared" si="3"/>
        <v>13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>
      <c r="A37" s="2" t="s">
        <v>119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69</v>
      </c>
      <c r="K37" s="2">
        <v>0</v>
      </c>
      <c r="L37" s="2">
        <v>0</v>
      </c>
      <c r="M37" s="2">
        <v>0</v>
      </c>
      <c r="N37" s="2">
        <f t="shared" si="3"/>
        <v>69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>
      <c r="A38" s="2" t="s">
        <v>125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 t="shared" si="3"/>
        <v>0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>
      <c r="A39" s="2" t="s">
        <v>131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3</v>
      </c>
      <c r="L39" s="2">
        <v>0</v>
      </c>
      <c r="M39" s="2">
        <v>0</v>
      </c>
      <c r="N39" s="2">
        <f t="shared" si="3"/>
        <v>3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>
      <c r="A40" s="2" t="s">
        <v>132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49</v>
      </c>
      <c r="L40" s="2">
        <v>0</v>
      </c>
      <c r="M40" s="2">
        <v>0</v>
      </c>
      <c r="N40" s="2">
        <f t="shared" si="3"/>
        <v>49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>
      <c r="A41" s="2" t="s">
        <v>138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f t="shared" si="3"/>
        <v>3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>
      <c r="A42" s="2" t="s">
        <v>141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52</v>
      </c>
      <c r="N42" s="2">
        <f t="shared" si="3"/>
        <v>52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>
      <c r="A43" s="2" t="s">
        <v>142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102</v>
      </c>
      <c r="N43" s="2">
        <f t="shared" si="3"/>
        <v>102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>
      <c r="A44" s="2" t="s">
        <v>143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12</v>
      </c>
      <c r="N44" s="2">
        <f t="shared" si="3"/>
        <v>12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>
      <c r="A46" s="1" t="s">
        <v>15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>
      <c r="A47" s="2" t="s">
        <v>51</v>
      </c>
      <c r="B47" s="2">
        <v>36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f t="shared" ref="N47:N53" si="4">SUM(B47:M47)</f>
        <v>36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>
      <c r="A48" s="2" t="s">
        <v>52</v>
      </c>
      <c r="B48" s="2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f t="shared" si="4"/>
        <v>12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>
      <c r="A49" s="2" t="s">
        <v>53</v>
      </c>
      <c r="B49" s="2">
        <v>17</v>
      </c>
      <c r="C49" s="2">
        <v>0</v>
      </c>
      <c r="D49" s="2">
        <v>0</v>
      </c>
      <c r="E49" s="2">
        <v>0</v>
      </c>
      <c r="F49" s="2">
        <v>35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f t="shared" si="4"/>
        <v>52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>
      <c r="A50" s="2" t="s">
        <v>76</v>
      </c>
      <c r="B50" s="2">
        <v>0</v>
      </c>
      <c r="C50" s="2">
        <v>41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f t="shared" si="4"/>
        <v>41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>
      <c r="A51" s="2" t="s">
        <v>91</v>
      </c>
      <c r="B51" s="2">
        <v>0</v>
      </c>
      <c r="C51" s="2">
        <v>0</v>
      </c>
      <c r="D51" s="2">
        <v>15</v>
      </c>
      <c r="E51" s="2">
        <v>29</v>
      </c>
      <c r="F51" s="2">
        <v>8</v>
      </c>
      <c r="G51" s="2">
        <v>22</v>
      </c>
      <c r="H51" s="2">
        <v>22</v>
      </c>
      <c r="I51" s="2">
        <v>19</v>
      </c>
      <c r="J51" s="2">
        <v>30</v>
      </c>
      <c r="K51" s="2">
        <v>24</v>
      </c>
      <c r="L51" s="2">
        <v>26</v>
      </c>
      <c r="M51" s="2">
        <v>27</v>
      </c>
      <c r="N51" s="2">
        <f>SUM(B51:M51)</f>
        <v>222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>
      <c r="A52" s="2" t="s">
        <v>92</v>
      </c>
      <c r="B52" s="2">
        <v>0</v>
      </c>
      <c r="C52" s="2">
        <v>0</v>
      </c>
      <c r="D52" s="2">
        <v>17</v>
      </c>
      <c r="E52" s="2">
        <v>31</v>
      </c>
      <c r="F52" s="2">
        <v>20</v>
      </c>
      <c r="G52" s="2">
        <v>31</v>
      </c>
      <c r="H52" s="2">
        <v>21</v>
      </c>
      <c r="I52" s="2">
        <v>16</v>
      </c>
      <c r="J52" s="2">
        <v>34</v>
      </c>
      <c r="K52" s="2">
        <v>25</v>
      </c>
      <c r="L52" s="2">
        <v>28</v>
      </c>
      <c r="M52" s="2">
        <v>0</v>
      </c>
      <c r="N52" s="2">
        <f t="shared" si="4"/>
        <v>223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>
      <c r="A53" s="2" t="s">
        <v>16</v>
      </c>
      <c r="B53" s="2">
        <v>0</v>
      </c>
      <c r="C53" s="2">
        <v>0</v>
      </c>
      <c r="D53" s="2">
        <v>7</v>
      </c>
      <c r="E53" s="2">
        <v>21</v>
      </c>
      <c r="F53" s="2">
        <v>16</v>
      </c>
      <c r="G53" s="2">
        <v>19</v>
      </c>
      <c r="H53" s="2">
        <v>20</v>
      </c>
      <c r="I53" s="2">
        <v>16</v>
      </c>
      <c r="J53" s="2">
        <v>20</v>
      </c>
      <c r="K53" s="2">
        <v>11</v>
      </c>
      <c r="L53" s="2">
        <v>19</v>
      </c>
      <c r="M53" s="2">
        <v>8</v>
      </c>
      <c r="N53" s="2">
        <f t="shared" si="4"/>
        <v>157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4.25" customHeight="1">
      <c r="A54" s="2" t="s">
        <v>93</v>
      </c>
      <c r="B54" s="2">
        <v>0</v>
      </c>
      <c r="C54" s="2">
        <v>0</v>
      </c>
      <c r="D54" s="2">
        <v>15</v>
      </c>
      <c r="E54" s="2">
        <v>6</v>
      </c>
      <c r="F54" s="2">
        <v>3</v>
      </c>
      <c r="G54" s="2">
        <v>8</v>
      </c>
      <c r="H54" s="2">
        <v>0</v>
      </c>
      <c r="I54" s="2">
        <v>0</v>
      </c>
      <c r="J54" s="2">
        <v>0</v>
      </c>
      <c r="K54" s="2">
        <v>8</v>
      </c>
      <c r="L54" s="2">
        <v>0</v>
      </c>
      <c r="M54" s="2">
        <v>0</v>
      </c>
      <c r="N54" s="2">
        <f t="shared" ref="N54:N80" si="5">SUM(B54:M54)</f>
        <v>40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4.25" customHeight="1">
      <c r="A55" s="2" t="s">
        <v>94</v>
      </c>
      <c r="B55" s="2">
        <v>0</v>
      </c>
      <c r="C55" s="2">
        <v>0</v>
      </c>
      <c r="D55" s="2">
        <v>20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f t="shared" si="5"/>
        <v>20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4.25" customHeight="1">
      <c r="A56" s="2" t="s">
        <v>95</v>
      </c>
      <c r="B56" s="2">
        <v>0</v>
      </c>
      <c r="C56" s="2">
        <v>0</v>
      </c>
      <c r="D56" s="2">
        <v>23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f t="shared" si="5"/>
        <v>23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4.25" customHeight="1">
      <c r="A57" s="2" t="s">
        <v>96</v>
      </c>
      <c r="B57" s="2">
        <v>0</v>
      </c>
      <c r="C57" s="2">
        <v>0</v>
      </c>
      <c r="D57" s="2">
        <v>15</v>
      </c>
      <c r="E57" s="2">
        <v>12</v>
      </c>
      <c r="F57" s="2">
        <v>13</v>
      </c>
      <c r="G57" s="2">
        <v>14</v>
      </c>
      <c r="H57" s="2">
        <v>13</v>
      </c>
      <c r="I57" s="2">
        <v>13</v>
      </c>
      <c r="J57" s="2">
        <v>17</v>
      </c>
      <c r="K57" s="2">
        <v>11</v>
      </c>
      <c r="L57" s="2">
        <v>16</v>
      </c>
      <c r="M57" s="2">
        <v>14</v>
      </c>
      <c r="N57" s="2">
        <f t="shared" si="5"/>
        <v>138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4.25" customHeight="1">
      <c r="A58" s="2" t="s">
        <v>104</v>
      </c>
      <c r="B58" s="2">
        <v>0</v>
      </c>
      <c r="C58" s="2">
        <v>0</v>
      </c>
      <c r="D58" s="2">
        <v>0</v>
      </c>
      <c r="E58" s="2">
        <v>10</v>
      </c>
      <c r="F58" s="2">
        <v>4</v>
      </c>
      <c r="G58" s="2">
        <v>3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f t="shared" si="5"/>
        <v>17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4.25" customHeight="1">
      <c r="A59" s="2" t="s">
        <v>97</v>
      </c>
      <c r="B59" s="2">
        <v>0</v>
      </c>
      <c r="C59" s="2">
        <v>0</v>
      </c>
      <c r="D59" s="2">
        <v>19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f t="shared" si="5"/>
        <v>19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4.25" customHeight="1">
      <c r="A60" s="2" t="s">
        <v>98</v>
      </c>
      <c r="B60" s="2">
        <v>0</v>
      </c>
      <c r="C60" s="2">
        <v>0</v>
      </c>
      <c r="D60" s="2">
        <v>26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f t="shared" si="5"/>
        <v>26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ht="14.25" customHeight="1">
      <c r="A61" s="2" t="s">
        <v>101</v>
      </c>
      <c r="B61" s="2">
        <v>0</v>
      </c>
      <c r="C61" s="2">
        <v>0</v>
      </c>
      <c r="D61" s="2">
        <v>0</v>
      </c>
      <c r="E61" s="2">
        <v>11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f t="shared" si="5"/>
        <v>11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ht="14.25" customHeight="1">
      <c r="A62" s="2" t="s">
        <v>102</v>
      </c>
      <c r="B62" s="2">
        <v>0</v>
      </c>
      <c r="C62" s="2">
        <v>0</v>
      </c>
      <c r="D62" s="2">
        <v>0</v>
      </c>
      <c r="E62" s="2">
        <v>13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f t="shared" si="5"/>
        <v>13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ht="14.25" customHeight="1">
      <c r="A63" s="2" t="s">
        <v>103</v>
      </c>
      <c r="B63" s="2">
        <v>0</v>
      </c>
      <c r="C63" s="2">
        <v>0</v>
      </c>
      <c r="D63" s="2">
        <v>0</v>
      </c>
      <c r="E63" s="2">
        <v>11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f t="shared" si="5"/>
        <v>11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4.25" customHeight="1">
      <c r="A64" s="2" t="s">
        <v>110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20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f t="shared" si="5"/>
        <v>20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4.25" customHeight="1">
      <c r="A65" s="2" t="s">
        <v>113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50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f t="shared" si="5"/>
        <v>50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4.25" customHeight="1">
      <c r="A66" s="2" t="s">
        <v>116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13</v>
      </c>
      <c r="K66" s="2">
        <v>0</v>
      </c>
      <c r="L66" s="2">
        <v>0</v>
      </c>
      <c r="M66" s="2">
        <v>0</v>
      </c>
      <c r="N66" s="2">
        <f t="shared" si="5"/>
        <v>13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4.25" customHeight="1">
      <c r="A67" s="2" t="s">
        <v>117</v>
      </c>
      <c r="B67" s="2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9</v>
      </c>
      <c r="K67" s="2">
        <v>0</v>
      </c>
      <c r="L67" s="2">
        <v>0</v>
      </c>
      <c r="M67" s="2">
        <v>0</v>
      </c>
      <c r="N67" s="2">
        <f t="shared" si="5"/>
        <v>9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4.25" customHeight="1">
      <c r="A68" s="2" t="s">
        <v>118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65</v>
      </c>
      <c r="K68" s="2">
        <v>0</v>
      </c>
      <c r="L68" s="2">
        <v>0</v>
      </c>
      <c r="M68" s="2">
        <v>0</v>
      </c>
      <c r="N68" s="2">
        <f t="shared" si="5"/>
        <v>65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4.25" customHeight="1">
      <c r="A69" s="2" t="s">
        <v>120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f t="shared" si="5"/>
        <v>0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4.25" customHeight="1">
      <c r="A70" s="2" t="s">
        <v>121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f t="shared" si="5"/>
        <v>0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14.25" customHeight="1">
      <c r="A71" s="2" t="s">
        <v>122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f t="shared" si="5"/>
        <v>0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3.8" customHeight="1">
      <c r="A72" s="2" t="s">
        <v>123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17</v>
      </c>
      <c r="N72" s="2">
        <f t="shared" si="5"/>
        <v>17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13.8" customHeight="1">
      <c r="A73" s="2" t="s">
        <v>128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60</v>
      </c>
      <c r="L73" s="2">
        <v>0</v>
      </c>
      <c r="M73" s="2">
        <v>0</v>
      </c>
      <c r="N73" s="2">
        <f t="shared" si="5"/>
        <v>60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3.8" customHeight="1">
      <c r="A74" s="2" t="s">
        <v>129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22</v>
      </c>
      <c r="L74" s="2">
        <v>0</v>
      </c>
      <c r="M74" s="2">
        <v>0</v>
      </c>
      <c r="N74" s="2">
        <f t="shared" si="5"/>
        <v>22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3.8" customHeight="1">
      <c r="A75" s="2" t="s">
        <v>133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8</v>
      </c>
      <c r="M75" s="2">
        <v>0</v>
      </c>
      <c r="N75" s="2">
        <f t="shared" si="5"/>
        <v>8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3.8" customHeight="1">
      <c r="A76" s="2" t="s">
        <v>134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10</v>
      </c>
      <c r="M76" s="2">
        <v>0</v>
      </c>
      <c r="N76" s="2">
        <f t="shared" si="5"/>
        <v>10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3.8" customHeight="1">
      <c r="A77" s="2" t="s">
        <v>110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18</v>
      </c>
      <c r="M77" s="2">
        <v>0</v>
      </c>
      <c r="N77" s="2">
        <f t="shared" si="5"/>
        <v>18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3.8" customHeight="1">
      <c r="A78" s="2" t="s">
        <v>135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34</v>
      </c>
      <c r="M78" s="2">
        <v>4</v>
      </c>
      <c r="N78" s="2">
        <f t="shared" si="5"/>
        <v>38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3.8" customHeight="1">
      <c r="A79" s="2" t="s">
        <v>139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11</v>
      </c>
      <c r="N79" s="2">
        <f t="shared" si="5"/>
        <v>11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3.8" customHeight="1">
      <c r="A80" s="2" t="s">
        <v>140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48</v>
      </c>
      <c r="N80" s="2">
        <f t="shared" si="5"/>
        <v>48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3.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>
      <c r="A82" s="1" t="s">
        <v>38</v>
      </c>
      <c r="B82" s="1" t="s">
        <v>0</v>
      </c>
      <c r="C82" s="1" t="s">
        <v>1</v>
      </c>
      <c r="D82" s="1" t="s">
        <v>2</v>
      </c>
      <c r="E82" s="1" t="s">
        <v>3</v>
      </c>
      <c r="F82" s="1" t="s">
        <v>4</v>
      </c>
      <c r="G82" s="1" t="s">
        <v>5</v>
      </c>
      <c r="H82" s="1" t="s">
        <v>6</v>
      </c>
      <c r="I82" s="1" t="s">
        <v>7</v>
      </c>
      <c r="J82" s="1" t="s">
        <v>8</v>
      </c>
      <c r="K82" s="1" t="s">
        <v>9</v>
      </c>
      <c r="L82" s="1" t="s">
        <v>10</v>
      </c>
      <c r="M82" s="1" t="s">
        <v>11</v>
      </c>
      <c r="N82" s="1" t="s">
        <v>18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>
      <c r="A83" s="9" t="s">
        <v>17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>
      <c r="A84" s="2" t="s">
        <v>61</v>
      </c>
      <c r="B84" s="2">
        <v>14</v>
      </c>
      <c r="C84" s="2">
        <v>9</v>
      </c>
      <c r="D84" s="2">
        <v>9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f t="shared" ref="N84:N95" si="6">SUM(B84:M84)</f>
        <v>32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>
      <c r="A85" s="2" t="s">
        <v>62</v>
      </c>
      <c r="B85" s="2">
        <v>6</v>
      </c>
      <c r="C85" s="2">
        <v>10</v>
      </c>
      <c r="D85" s="2">
        <v>0</v>
      </c>
      <c r="E85" s="2">
        <v>1</v>
      </c>
      <c r="F85" s="2">
        <v>7</v>
      </c>
      <c r="G85" s="2">
        <v>0</v>
      </c>
      <c r="H85" s="2">
        <v>8</v>
      </c>
      <c r="I85" s="2">
        <v>5</v>
      </c>
      <c r="J85" s="2">
        <v>8</v>
      </c>
      <c r="K85" s="2">
        <v>5</v>
      </c>
      <c r="L85" s="2">
        <v>0</v>
      </c>
      <c r="M85" s="2">
        <v>10</v>
      </c>
      <c r="N85" s="2">
        <f t="shared" si="6"/>
        <v>60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>
      <c r="A86" s="2" t="s">
        <v>63</v>
      </c>
      <c r="B86" s="2">
        <v>5</v>
      </c>
      <c r="C86" s="2">
        <v>1</v>
      </c>
      <c r="D86" s="2">
        <v>0</v>
      </c>
      <c r="E86" s="2">
        <v>1</v>
      </c>
      <c r="F86" s="2">
        <v>5</v>
      </c>
      <c r="G86" s="2">
        <v>7</v>
      </c>
      <c r="H86" s="2">
        <v>6</v>
      </c>
      <c r="I86" s="2">
        <v>5</v>
      </c>
      <c r="J86" s="2">
        <v>8</v>
      </c>
      <c r="K86" s="2">
        <v>3</v>
      </c>
      <c r="L86" s="2">
        <v>6</v>
      </c>
      <c r="M86" s="2">
        <v>8</v>
      </c>
      <c r="N86" s="2">
        <f t="shared" si="6"/>
        <v>55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>
      <c r="A87" s="2" t="s">
        <v>64</v>
      </c>
      <c r="B87" s="2">
        <v>6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f t="shared" si="6"/>
        <v>6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>
      <c r="A88" s="2" t="s">
        <v>65</v>
      </c>
      <c r="B88" s="2">
        <v>6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f t="shared" si="6"/>
        <v>6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>
      <c r="A89" s="2" t="s">
        <v>100</v>
      </c>
      <c r="B89" s="2">
        <v>0</v>
      </c>
      <c r="C89" s="2">
        <v>0</v>
      </c>
      <c r="D89" s="2">
        <v>55</v>
      </c>
      <c r="E89" s="2">
        <v>29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f t="shared" si="6"/>
        <v>84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>
      <c r="A90" s="2" t="s">
        <v>105</v>
      </c>
      <c r="B90" s="2">
        <v>0</v>
      </c>
      <c r="C90" s="2">
        <v>0</v>
      </c>
      <c r="D90" s="2">
        <v>0</v>
      </c>
      <c r="E90" s="2">
        <v>4</v>
      </c>
      <c r="F90" s="2">
        <v>0</v>
      </c>
      <c r="G90" s="2">
        <v>0</v>
      </c>
      <c r="H90" s="2">
        <v>0</v>
      </c>
      <c r="I90" s="2">
        <v>0</v>
      </c>
      <c r="J90" s="2">
        <v>9</v>
      </c>
      <c r="K90" s="2">
        <v>0</v>
      </c>
      <c r="L90" s="2">
        <v>0</v>
      </c>
      <c r="M90" s="2">
        <v>0</v>
      </c>
      <c r="N90" s="2">
        <f t="shared" si="6"/>
        <v>13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>
      <c r="A91" s="2" t="s">
        <v>37</v>
      </c>
      <c r="B91" s="2">
        <v>0</v>
      </c>
      <c r="C91" s="2">
        <v>0</v>
      </c>
      <c r="D91" s="2">
        <v>0</v>
      </c>
      <c r="E91" s="2">
        <v>11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f t="shared" si="6"/>
        <v>11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>
      <c r="A92" s="2" t="s">
        <v>124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3</v>
      </c>
      <c r="L92" s="2">
        <v>0</v>
      </c>
      <c r="M92" s="2">
        <v>1</v>
      </c>
      <c r="N92" s="2">
        <f t="shared" si="6"/>
        <v>4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>
      <c r="A93" s="2" t="s">
        <v>108</v>
      </c>
      <c r="B93" s="2">
        <v>0</v>
      </c>
      <c r="C93" s="2">
        <v>0</v>
      </c>
      <c r="D93" s="2">
        <v>0</v>
      </c>
      <c r="E93" s="2">
        <v>0</v>
      </c>
      <c r="F93" s="2">
        <v>18</v>
      </c>
      <c r="G93" s="2">
        <v>0</v>
      </c>
      <c r="H93" s="2">
        <v>17</v>
      </c>
      <c r="I93" s="2">
        <v>22</v>
      </c>
      <c r="J93" s="2">
        <v>75</v>
      </c>
      <c r="K93" s="2">
        <v>18</v>
      </c>
      <c r="L93" s="2">
        <v>0</v>
      </c>
      <c r="M93" s="2">
        <v>0</v>
      </c>
      <c r="N93" s="2">
        <f t="shared" si="6"/>
        <v>150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>
      <c r="A94" s="2" t="s">
        <v>130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20</v>
      </c>
      <c r="L94" s="2">
        <v>0</v>
      </c>
      <c r="M94" s="2">
        <v>0</v>
      </c>
      <c r="N94" s="2">
        <f t="shared" si="6"/>
        <v>20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f t="shared" si="6"/>
        <v>0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>
      <c r="A96" s="1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>
      <c r="A97" s="2" t="s">
        <v>78</v>
      </c>
      <c r="B97" s="2">
        <v>1</v>
      </c>
      <c r="C97" s="2">
        <v>3</v>
      </c>
      <c r="D97" s="2">
        <v>0</v>
      </c>
      <c r="E97" s="2">
        <v>3</v>
      </c>
      <c r="F97" s="2">
        <v>0</v>
      </c>
      <c r="G97" s="2">
        <v>5</v>
      </c>
      <c r="H97" s="2">
        <v>2</v>
      </c>
      <c r="I97" s="2">
        <v>0</v>
      </c>
      <c r="J97" s="2">
        <v>2</v>
      </c>
      <c r="K97" s="2">
        <v>4</v>
      </c>
      <c r="L97" s="2">
        <v>2</v>
      </c>
      <c r="M97" s="13">
        <v>4</v>
      </c>
      <c r="N97" s="9">
        <f t="shared" ref="N97:N105" si="7">SUM(B97:M97)</f>
        <v>26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>
      <c r="A98" s="2" t="s">
        <v>86</v>
      </c>
      <c r="B98" s="2">
        <v>40</v>
      </c>
      <c r="C98" s="2">
        <v>52</v>
      </c>
      <c r="D98" s="2">
        <v>1</v>
      </c>
      <c r="E98" s="2">
        <v>39</v>
      </c>
      <c r="F98" s="2">
        <v>33</v>
      </c>
      <c r="G98" s="2">
        <v>38</v>
      </c>
      <c r="H98" s="2">
        <v>61</v>
      </c>
      <c r="I98" s="2">
        <v>53</v>
      </c>
      <c r="J98" s="2">
        <v>42</v>
      </c>
      <c r="K98" s="2">
        <v>36</v>
      </c>
      <c r="L98" s="2">
        <v>48</v>
      </c>
      <c r="M98" s="13">
        <v>45</v>
      </c>
      <c r="N98" s="9">
        <f t="shared" si="7"/>
        <v>488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>
      <c r="A99" s="2" t="s">
        <v>84</v>
      </c>
      <c r="B99" s="2">
        <v>0</v>
      </c>
      <c r="C99" s="2">
        <v>0</v>
      </c>
      <c r="D99" s="2">
        <v>20</v>
      </c>
      <c r="E99" s="2">
        <v>20</v>
      </c>
      <c r="F99" s="2">
        <v>15</v>
      </c>
      <c r="G99" s="2">
        <v>14</v>
      </c>
      <c r="H99" s="2">
        <v>13</v>
      </c>
      <c r="I99" s="2">
        <v>15</v>
      </c>
      <c r="J99" s="2">
        <v>14</v>
      </c>
      <c r="K99" s="2">
        <v>14</v>
      </c>
      <c r="L99" s="2">
        <v>17</v>
      </c>
      <c r="M99" s="13">
        <v>17</v>
      </c>
      <c r="N99" s="9">
        <f t="shared" si="7"/>
        <v>159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>
      <c r="A100" s="2" t="s">
        <v>19</v>
      </c>
      <c r="B100" s="2">
        <v>2</v>
      </c>
      <c r="C100" s="2">
        <v>3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13">
        <v>0</v>
      </c>
      <c r="N100" s="9">
        <f t="shared" si="7"/>
        <v>5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>
      <c r="A101" s="2" t="s">
        <v>79</v>
      </c>
      <c r="B101" s="2">
        <v>2</v>
      </c>
      <c r="C101" s="2">
        <v>3</v>
      </c>
      <c r="D101" s="2">
        <v>3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  <c r="J101" s="2">
        <v>0</v>
      </c>
      <c r="K101" s="2">
        <v>2</v>
      </c>
      <c r="L101" s="2">
        <v>0</v>
      </c>
      <c r="M101" s="13">
        <v>0</v>
      </c>
      <c r="N101" s="9">
        <f t="shared" si="7"/>
        <v>12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>
      <c r="A102" s="2" t="s">
        <v>20</v>
      </c>
      <c r="B102" s="2"/>
      <c r="C102" s="2">
        <v>1</v>
      </c>
      <c r="D102" s="2">
        <v>1</v>
      </c>
      <c r="E102" s="2">
        <v>0</v>
      </c>
      <c r="F102" s="2">
        <v>0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13">
        <v>1</v>
      </c>
      <c r="N102" s="9">
        <f t="shared" si="7"/>
        <v>4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>
      <c r="A103" s="2" t="s">
        <v>85</v>
      </c>
      <c r="B103" s="2">
        <v>0</v>
      </c>
      <c r="C103" s="2">
        <v>0</v>
      </c>
      <c r="D103" s="2">
        <v>1</v>
      </c>
      <c r="E103" s="2">
        <v>0</v>
      </c>
      <c r="F103" s="2">
        <v>0</v>
      </c>
      <c r="G103" s="2">
        <v>1</v>
      </c>
      <c r="H103" s="2">
        <v>0</v>
      </c>
      <c r="I103" s="2">
        <v>1</v>
      </c>
      <c r="J103" s="2">
        <v>0</v>
      </c>
      <c r="K103" s="2">
        <v>0</v>
      </c>
      <c r="L103" s="2">
        <v>0</v>
      </c>
      <c r="M103" s="13">
        <v>0</v>
      </c>
      <c r="N103" s="9">
        <f t="shared" si="7"/>
        <v>3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>
      <c r="A104" s="2" t="s">
        <v>80</v>
      </c>
      <c r="B104" s="2">
        <v>4</v>
      </c>
      <c r="C104" s="2">
        <v>1</v>
      </c>
      <c r="D104" s="2">
        <v>6</v>
      </c>
      <c r="E104" s="2">
        <v>8</v>
      </c>
      <c r="F104" s="2">
        <v>3</v>
      </c>
      <c r="G104" s="2">
        <v>7</v>
      </c>
      <c r="H104" s="2">
        <v>4</v>
      </c>
      <c r="I104" s="2">
        <v>5</v>
      </c>
      <c r="J104" s="2">
        <v>5</v>
      </c>
      <c r="K104" s="2">
        <v>4</v>
      </c>
      <c r="L104" s="2">
        <v>5</v>
      </c>
      <c r="M104" s="13">
        <v>7</v>
      </c>
      <c r="N104" s="9">
        <f t="shared" si="7"/>
        <v>59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>
      <c r="A105" s="2" t="s">
        <v>81</v>
      </c>
      <c r="B105" s="2">
        <v>2</v>
      </c>
      <c r="C105" s="2">
        <v>3</v>
      </c>
      <c r="D105" s="2">
        <v>1</v>
      </c>
      <c r="E105" s="2">
        <v>3</v>
      </c>
      <c r="F105" s="2">
        <v>0</v>
      </c>
      <c r="G105" s="2">
        <v>1</v>
      </c>
      <c r="H105" s="2">
        <v>1</v>
      </c>
      <c r="I105" s="2">
        <v>2</v>
      </c>
      <c r="J105" s="2">
        <v>1</v>
      </c>
      <c r="K105" s="2">
        <v>0</v>
      </c>
      <c r="L105" s="2">
        <v>1</v>
      </c>
      <c r="M105" s="13">
        <v>1</v>
      </c>
      <c r="N105" s="9">
        <f t="shared" si="7"/>
        <v>16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>
      <c r="A106" s="2" t="s">
        <v>83</v>
      </c>
      <c r="B106" s="2">
        <v>2</v>
      </c>
      <c r="C106" s="2">
        <v>4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13">
        <v>0</v>
      </c>
      <c r="N106" s="9">
        <f t="shared" ref="N106:N112" si="8">SUM(B106:M106)</f>
        <v>6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>
      <c r="A107" s="2" t="s">
        <v>82</v>
      </c>
      <c r="B107" s="2">
        <v>22</v>
      </c>
      <c r="C107" s="2">
        <v>25</v>
      </c>
      <c r="D107" s="2">
        <v>6</v>
      </c>
      <c r="E107" s="2">
        <v>31</v>
      </c>
      <c r="F107" s="2">
        <v>15</v>
      </c>
      <c r="G107" s="2">
        <v>16</v>
      </c>
      <c r="H107" s="2">
        <v>24</v>
      </c>
      <c r="I107" s="2">
        <v>13</v>
      </c>
      <c r="J107" s="2">
        <v>14</v>
      </c>
      <c r="K107" s="2">
        <v>8</v>
      </c>
      <c r="L107" s="2">
        <v>6</v>
      </c>
      <c r="M107" s="13">
        <v>8</v>
      </c>
      <c r="N107" s="9">
        <f t="shared" si="8"/>
        <v>188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>
      <c r="A108" s="2" t="s">
        <v>89</v>
      </c>
      <c r="B108" s="2">
        <v>2</v>
      </c>
      <c r="C108" s="2">
        <v>2</v>
      </c>
      <c r="D108" s="2">
        <v>0</v>
      </c>
      <c r="E108" s="2">
        <v>1</v>
      </c>
      <c r="F108" s="2">
        <v>0</v>
      </c>
      <c r="G108" s="2">
        <v>0</v>
      </c>
      <c r="H108" s="2">
        <v>0</v>
      </c>
      <c r="I108" s="2">
        <v>11</v>
      </c>
      <c r="J108" s="2">
        <v>11</v>
      </c>
      <c r="K108" s="2">
        <v>0</v>
      </c>
      <c r="L108" s="2">
        <v>1</v>
      </c>
      <c r="M108" s="13">
        <v>1</v>
      </c>
      <c r="N108" s="9">
        <f t="shared" si="8"/>
        <v>29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>
      <c r="A109" s="2" t="s">
        <v>87</v>
      </c>
      <c r="B109" s="2">
        <v>0</v>
      </c>
      <c r="C109" s="2">
        <v>0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13">
        <v>0</v>
      </c>
      <c r="N109" s="9">
        <f t="shared" si="8"/>
        <v>1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>
      <c r="A110" s="2" t="s">
        <v>88</v>
      </c>
      <c r="B110" s="2"/>
      <c r="C110" s="2"/>
      <c r="D110" s="2"/>
      <c r="E110" s="2">
        <v>0</v>
      </c>
      <c r="F110" s="2">
        <v>0</v>
      </c>
      <c r="G110" s="2">
        <v>0</v>
      </c>
      <c r="H110" s="2">
        <v>0</v>
      </c>
      <c r="I110" s="2">
        <v>79</v>
      </c>
      <c r="J110" s="2">
        <v>0</v>
      </c>
      <c r="K110" s="2">
        <v>14</v>
      </c>
      <c r="L110" s="2">
        <v>0</v>
      </c>
      <c r="M110" s="13">
        <v>47</v>
      </c>
      <c r="N110" s="9">
        <f t="shared" si="8"/>
        <v>140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>
      <c r="A111" s="2" t="s">
        <v>115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34</v>
      </c>
      <c r="J111" s="2">
        <v>26</v>
      </c>
      <c r="K111" s="2">
        <v>23</v>
      </c>
      <c r="L111" s="2">
        <v>0</v>
      </c>
      <c r="M111" s="13">
        <v>0</v>
      </c>
      <c r="N111" s="9">
        <f t="shared" si="8"/>
        <v>83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>
      <c r="A112" s="2" t="s">
        <v>127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9</v>
      </c>
      <c r="K112" s="2">
        <v>0</v>
      </c>
      <c r="L112" s="2">
        <v>0</v>
      </c>
      <c r="M112" s="13">
        <v>0</v>
      </c>
      <c r="N112" s="9">
        <f t="shared" si="8"/>
        <v>9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3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>
      <c r="A114" s="1" t="s">
        <v>38</v>
      </c>
      <c r="B114" s="1" t="s">
        <v>0</v>
      </c>
      <c r="C114" s="1" t="s">
        <v>1</v>
      </c>
      <c r="D114" s="1" t="s">
        <v>2</v>
      </c>
      <c r="E114" s="1" t="s">
        <v>3</v>
      </c>
      <c r="F114" s="1" t="s">
        <v>4</v>
      </c>
      <c r="G114" s="1" t="s">
        <v>5</v>
      </c>
      <c r="H114" s="1" t="s">
        <v>6</v>
      </c>
      <c r="I114" s="1" t="s">
        <v>7</v>
      </c>
      <c r="J114" s="1" t="s">
        <v>8</v>
      </c>
      <c r="K114" s="1" t="s">
        <v>9</v>
      </c>
      <c r="L114" s="1" t="s">
        <v>10</v>
      </c>
      <c r="M114" s="14" t="s">
        <v>11</v>
      </c>
      <c r="N114" s="9" t="s">
        <v>18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>
      <c r="A115" s="1" t="s">
        <v>21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3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>
      <c r="A116" s="2" t="s">
        <v>59</v>
      </c>
      <c r="B116" s="2">
        <v>15</v>
      </c>
      <c r="C116" s="2"/>
      <c r="D116" s="2">
        <v>13</v>
      </c>
      <c r="E116" s="2">
        <v>8</v>
      </c>
      <c r="F116" s="2">
        <v>3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f>SUM(B116:M116)</f>
        <v>39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>
      <c r="A117" s="2" t="s">
        <v>60</v>
      </c>
      <c r="B117" s="2">
        <v>288</v>
      </c>
      <c r="C117" s="2">
        <v>288</v>
      </c>
      <c r="D117" s="2">
        <v>344</v>
      </c>
      <c r="E117" s="2">
        <v>413</v>
      </c>
      <c r="F117" s="2">
        <v>485</v>
      </c>
      <c r="G117" s="2">
        <v>492</v>
      </c>
      <c r="H117" s="2">
        <v>498</v>
      </c>
      <c r="I117" s="2">
        <v>456</v>
      </c>
      <c r="J117" s="2">
        <v>575</v>
      </c>
      <c r="K117" s="2">
        <v>426</v>
      </c>
      <c r="L117" s="2">
        <v>444</v>
      </c>
      <c r="M117" s="2">
        <v>367</v>
      </c>
      <c r="N117" s="2">
        <f>SUM(B117:M117)</f>
        <v>5076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>
      <c r="A118" s="2" t="s">
        <v>111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132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f>SUM(B118:M118)</f>
        <v>132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>
      <c r="A119" s="2" t="s">
        <v>136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41</v>
      </c>
      <c r="M119" s="2">
        <v>0</v>
      </c>
      <c r="N119" s="2">
        <f>SUM(B119:M119)</f>
        <v>41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>
      <c r="A120" s="2" t="s">
        <v>137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22</v>
      </c>
      <c r="M120" s="2">
        <v>0</v>
      </c>
      <c r="N120" s="2">
        <f>SUM(B120:M120)</f>
        <v>22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>
      <c r="A122" s="1"/>
      <c r="B122" s="1" t="s">
        <v>0</v>
      </c>
      <c r="C122" s="1" t="s">
        <v>1</v>
      </c>
      <c r="D122" s="1" t="s">
        <v>2</v>
      </c>
      <c r="E122" s="1" t="s">
        <v>3</v>
      </c>
      <c r="F122" s="1" t="s">
        <v>4</v>
      </c>
      <c r="G122" s="1" t="s">
        <v>5</v>
      </c>
      <c r="H122" s="1" t="s">
        <v>6</v>
      </c>
      <c r="I122" s="1" t="s">
        <v>7</v>
      </c>
      <c r="J122" s="1" t="s">
        <v>8</v>
      </c>
      <c r="K122" s="1" t="s">
        <v>9</v>
      </c>
      <c r="L122" s="1" t="s">
        <v>10</v>
      </c>
      <c r="M122" s="1" t="s">
        <v>11</v>
      </c>
      <c r="N122" s="1" t="s">
        <v>18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>
      <c r="A123" s="3" t="s">
        <v>33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>
      <c r="A124" s="2" t="s">
        <v>45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f>SUM(B124:M124)</f>
        <v>0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>
      <c r="A126" s="3" t="s">
        <v>46</v>
      </c>
      <c r="B126" s="3">
        <f t="shared" ref="B126:K126" si="9">SUM(B3:B125)</f>
        <v>1248</v>
      </c>
      <c r="C126" s="3">
        <f t="shared" si="9"/>
        <v>1421</v>
      </c>
      <c r="D126" s="3">
        <f t="shared" si="9"/>
        <v>1606</v>
      </c>
      <c r="E126" s="3">
        <f t="shared" si="9"/>
        <v>1750</v>
      </c>
      <c r="F126" s="3">
        <f t="shared" si="9"/>
        <v>1565</v>
      </c>
      <c r="G126" s="3">
        <f t="shared" si="9"/>
        <v>1630</v>
      </c>
      <c r="H126" s="3">
        <f t="shared" si="9"/>
        <v>1551</v>
      </c>
      <c r="I126" s="3">
        <f t="shared" si="9"/>
        <v>1337</v>
      </c>
      <c r="J126" s="3">
        <f t="shared" si="9"/>
        <v>1902</v>
      </c>
      <c r="K126" s="3">
        <f t="shared" si="9"/>
        <v>1484</v>
      </c>
      <c r="L126" s="3">
        <f>SUM(L3:L118)</f>
        <v>1577</v>
      </c>
      <c r="M126" s="3">
        <f>SUM(M3:M118)</f>
        <v>1470</v>
      </c>
      <c r="N126" s="3">
        <f>SUM(B126:M126)</f>
        <v>18541</v>
      </c>
      <c r="O126" s="11"/>
      <c r="P126" s="5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>
      <c r="A128" s="1" t="s">
        <v>30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>
      <c r="A129" s="2" t="s">
        <v>29</v>
      </c>
      <c r="B129" s="2">
        <v>239.33</v>
      </c>
      <c r="C129" s="2">
        <v>254.42</v>
      </c>
      <c r="D129" s="2">
        <v>239.25</v>
      </c>
      <c r="E129" s="2">
        <v>234.33</v>
      </c>
      <c r="F129" s="2">
        <v>225</v>
      </c>
      <c r="G129" s="2">
        <v>218.5</v>
      </c>
      <c r="H129" s="2">
        <v>219.17</v>
      </c>
      <c r="I129" s="2">
        <v>153.83000000000001</v>
      </c>
      <c r="J129" s="2">
        <v>186.5</v>
      </c>
      <c r="K129" s="2">
        <v>210.08</v>
      </c>
      <c r="L129" s="2">
        <v>197.73</v>
      </c>
      <c r="M129" s="2">
        <v>208.13</v>
      </c>
      <c r="N129" s="2">
        <f>SUM(B129:M129)</f>
        <v>2586.27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>
      <c r="A130" s="2" t="s">
        <v>36</v>
      </c>
      <c r="B130" s="2">
        <v>0</v>
      </c>
      <c r="C130" s="2">
        <v>0</v>
      </c>
      <c r="D130" s="2">
        <v>0</v>
      </c>
      <c r="E130" s="2">
        <v>0</v>
      </c>
      <c r="F130" s="7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f>SUM(B130:M130)</f>
        <v>0</v>
      </c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>
      <c r="A131" s="2" t="s">
        <v>42</v>
      </c>
      <c r="B131" s="2">
        <v>2346.67</v>
      </c>
      <c r="C131" s="2">
        <v>2507.09</v>
      </c>
      <c r="D131" s="2">
        <v>2318.25</v>
      </c>
      <c r="E131" s="2">
        <v>2335.66</v>
      </c>
      <c r="F131" s="2">
        <v>2200</v>
      </c>
      <c r="G131" s="2">
        <v>2090</v>
      </c>
      <c r="H131" s="2">
        <v>1992.84</v>
      </c>
      <c r="I131" s="2">
        <v>1604.16</v>
      </c>
      <c r="J131" s="2">
        <v>1732.5</v>
      </c>
      <c r="K131" s="2">
        <v>2019.42</v>
      </c>
      <c r="L131" s="2">
        <v>1944.06</v>
      </c>
      <c r="M131" s="2">
        <v>2036.47</v>
      </c>
      <c r="N131" s="2">
        <f>SUM(B131:M131)</f>
        <v>25127.120000000006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>
      <c r="A132" s="2" t="s">
        <v>31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/>
      <c r="I132" s="2">
        <v>0</v>
      </c>
      <c r="J132" s="2">
        <v>0</v>
      </c>
      <c r="K132" s="2">
        <v>55</v>
      </c>
      <c r="L132" s="2">
        <v>0</v>
      </c>
      <c r="M132" s="2">
        <v>0</v>
      </c>
      <c r="N132" s="2">
        <f>SUM(B132:M132)</f>
        <v>55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1">
        <f>N132+N126</f>
        <v>18596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</row>
    <row r="134" spans="1:36">
      <c r="A134" s="1" t="s">
        <v>38</v>
      </c>
      <c r="B134" s="1" t="s">
        <v>0</v>
      </c>
      <c r="C134" s="1" t="s">
        <v>1</v>
      </c>
      <c r="D134" s="1" t="s">
        <v>2</v>
      </c>
      <c r="E134" s="1" t="s">
        <v>3</v>
      </c>
      <c r="F134" s="1" t="s">
        <v>4</v>
      </c>
      <c r="G134" s="1" t="s">
        <v>5</v>
      </c>
      <c r="H134" s="1" t="s">
        <v>6</v>
      </c>
      <c r="I134" s="1" t="s">
        <v>7</v>
      </c>
      <c r="J134" s="1" t="s">
        <v>8</v>
      </c>
      <c r="K134" s="1" t="s">
        <v>9</v>
      </c>
      <c r="L134" s="1" t="s">
        <v>10</v>
      </c>
      <c r="M134" s="1" t="s">
        <v>11</v>
      </c>
      <c r="N134" s="1" t="s">
        <v>18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>
      <c r="A135" s="1" t="s">
        <v>47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>
      <c r="A136" s="2" t="s">
        <v>22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>
        <f>SUM(B136:M136)</f>
        <v>0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>
      <c r="A137" s="2" t="s">
        <v>23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>
        <f>SUM(B137:M137)</f>
        <v>0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>
      <c r="A140" s="1" t="s">
        <v>48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>
      <c r="A141" s="2" t="s">
        <v>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>
        <f>SUM(B141:M141)</f>
        <v>0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6">
      <c r="A142" s="2" t="s">
        <v>23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f>SUM(B142:M142)</f>
        <v>0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6">
      <c r="A144" s="8" t="s">
        <v>49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</row>
    <row r="145" spans="1:36">
      <c r="A145" s="2" t="s">
        <v>22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>
        <f>SUM(B145:M145)</f>
        <v>0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</row>
    <row r="146" spans="1:36">
      <c r="A146" s="2" t="s">
        <v>28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>
        <f>SUM(B146:M146)</f>
        <v>0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</row>
    <row r="147" spans="1:3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</row>
    <row r="148" spans="1:36">
      <c r="A148" s="4" t="s">
        <v>32</v>
      </c>
      <c r="B148" s="1" t="s">
        <v>0</v>
      </c>
      <c r="C148" s="1" t="s">
        <v>1</v>
      </c>
      <c r="D148" s="1" t="s">
        <v>2</v>
      </c>
      <c r="E148" s="1" t="s">
        <v>3</v>
      </c>
      <c r="F148" s="1" t="s">
        <v>4</v>
      </c>
      <c r="G148" s="1" t="s">
        <v>5</v>
      </c>
      <c r="H148" s="1" t="s">
        <v>6</v>
      </c>
      <c r="I148" s="1" t="s">
        <v>7</v>
      </c>
      <c r="J148" s="1" t="s">
        <v>8</v>
      </c>
      <c r="K148" s="1" t="s">
        <v>9</v>
      </c>
      <c r="L148" s="1" t="s">
        <v>10</v>
      </c>
      <c r="M148" s="1" t="s">
        <v>11</v>
      </c>
      <c r="N148" s="1" t="s">
        <v>18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</row>
    <row r="149" spans="1:36" ht="15.75" customHeight="1">
      <c r="A149" s="2" t="s">
        <v>24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>
        <f>SUM(B149:M149)</f>
        <v>0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>
      <c r="A150" s="2" t="s">
        <v>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>
        <f t="shared" ref="N150:N156" si="10">SUM(B150:M150)</f>
        <v>0</v>
      </c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</row>
    <row r="151" spans="1:36">
      <c r="A151" s="2" t="s">
        <v>35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>
        <f t="shared" si="10"/>
        <v>0</v>
      </c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36">
      <c r="A152" s="2" t="s">
        <v>27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>
        <f t="shared" si="10"/>
        <v>0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</row>
    <row r="153" spans="1:3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3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36">
      <c r="A155" s="2" t="s">
        <v>26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36">
      <c r="A156" s="2" t="s">
        <v>28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>
        <f t="shared" si="10"/>
        <v>0</v>
      </c>
    </row>
    <row r="157" spans="1:3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3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36">
      <c r="A159" s="1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>
        <f>SUM(B159:M159)</f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5"/>
  <sheetViews>
    <sheetView tabSelected="1" topLeftCell="A146" zoomScaleNormal="100" workbookViewId="0">
      <selection activeCell="G171" sqref="G171"/>
    </sheetView>
  </sheetViews>
  <sheetFormatPr defaultRowHeight="14.4"/>
  <cols>
    <col min="1" max="1" width="24.88671875" customWidth="1"/>
    <col min="2" max="3" width="9" bestFit="1" customWidth="1"/>
    <col min="4" max="4" width="8.88671875" customWidth="1"/>
    <col min="5" max="5" width="9.5546875" customWidth="1"/>
    <col min="6" max="6" width="9.33203125" customWidth="1"/>
    <col min="7" max="7" width="8.77734375" customWidth="1"/>
    <col min="8" max="8" width="6.5546875" customWidth="1"/>
    <col min="9" max="9" width="7" customWidth="1"/>
    <col min="10" max="10" width="7.109375" customWidth="1"/>
    <col min="11" max="11" width="7.33203125" customWidth="1"/>
    <col min="12" max="12" width="7.109375" customWidth="1"/>
    <col min="13" max="13" width="5.33203125" customWidth="1"/>
    <col min="14" max="14" width="10.5546875" customWidth="1"/>
    <col min="16" max="16" width="12.5546875" customWidth="1"/>
  </cols>
  <sheetData>
    <row r="1" spans="1:36" ht="15" thickBot="1">
      <c r="A1" s="36"/>
      <c r="B1" s="37" t="s">
        <v>0</v>
      </c>
      <c r="C1" s="37" t="s">
        <v>1</v>
      </c>
      <c r="D1" s="37" t="s">
        <v>2</v>
      </c>
      <c r="E1" s="37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9" t="s">
        <v>18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16" customFormat="1">
      <c r="A2" s="40" t="s">
        <v>144</v>
      </c>
      <c r="B2" s="41">
        <v>3495</v>
      </c>
      <c r="C2" s="34"/>
      <c r="D2" s="9"/>
      <c r="E2" s="9"/>
      <c r="F2" s="34"/>
      <c r="G2" s="9"/>
      <c r="H2" s="9"/>
      <c r="I2" s="9"/>
      <c r="J2" s="9"/>
      <c r="K2" s="9"/>
      <c r="L2" s="9"/>
      <c r="M2" s="9"/>
      <c r="N2" s="21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>
      <c r="A3" s="22" t="s">
        <v>145</v>
      </c>
      <c r="B3" s="23">
        <v>2527</v>
      </c>
      <c r="C3" s="35"/>
      <c r="D3" s="2"/>
      <c r="E3" s="2"/>
      <c r="F3" s="35"/>
      <c r="G3" s="2"/>
      <c r="H3" s="2"/>
      <c r="I3" s="2"/>
      <c r="J3" s="2"/>
      <c r="K3" s="2"/>
      <c r="L3" s="2"/>
      <c r="M3" s="2"/>
      <c r="N3" s="2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5" thickBot="1">
      <c r="A4" s="42" t="s">
        <v>157</v>
      </c>
      <c r="B4" s="33">
        <v>630</v>
      </c>
      <c r="C4" s="35"/>
      <c r="D4" s="2"/>
      <c r="E4" s="2"/>
      <c r="F4" s="35"/>
      <c r="G4" s="2"/>
      <c r="H4" s="2"/>
      <c r="I4" s="2"/>
      <c r="J4" s="2"/>
      <c r="K4" s="2"/>
      <c r="L4" s="2"/>
      <c r="M4" s="2"/>
      <c r="N4" s="2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>
      <c r="A5" s="38" t="s">
        <v>12</v>
      </c>
      <c r="B5" s="39"/>
      <c r="C5" s="39"/>
      <c r="D5" s="39"/>
      <c r="E5" s="39"/>
      <c r="F5" s="2"/>
      <c r="G5" s="2"/>
      <c r="H5" s="2"/>
      <c r="I5" s="2"/>
      <c r="J5" s="2"/>
      <c r="K5" s="2"/>
      <c r="L5" s="2"/>
      <c r="M5" s="2"/>
      <c r="N5" s="2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>
      <c r="A6" s="22" t="s">
        <v>54</v>
      </c>
      <c r="B6" s="2">
        <v>298</v>
      </c>
      <c r="C6" s="2">
        <v>280</v>
      </c>
      <c r="D6" s="2">
        <v>280</v>
      </c>
      <c r="E6" s="2">
        <v>257</v>
      </c>
      <c r="F6" s="2">
        <v>179</v>
      </c>
      <c r="G6" s="2">
        <v>183</v>
      </c>
      <c r="H6" s="2"/>
      <c r="I6" s="2"/>
      <c r="J6" s="2"/>
      <c r="K6" s="2"/>
      <c r="L6" s="2"/>
      <c r="M6" s="2"/>
      <c r="N6" s="23">
        <f t="shared" ref="N6:N13" si="0">SUM(B6:M6)</f>
        <v>1477</v>
      </c>
      <c r="O6" s="11"/>
      <c r="P6" s="11"/>
      <c r="Q6" s="1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>
      <c r="A7" s="22" t="s">
        <v>55</v>
      </c>
      <c r="B7" s="2">
        <v>38</v>
      </c>
      <c r="C7" s="2">
        <v>35</v>
      </c>
      <c r="D7" s="2">
        <v>35</v>
      </c>
      <c r="E7" s="2">
        <v>35</v>
      </c>
      <c r="F7" s="2">
        <v>52</v>
      </c>
      <c r="G7" s="2">
        <v>33</v>
      </c>
      <c r="H7" s="2"/>
      <c r="I7" s="2"/>
      <c r="J7" s="2"/>
      <c r="K7" s="2"/>
      <c r="L7" s="2"/>
      <c r="M7" s="2"/>
      <c r="N7" s="23">
        <f t="shared" si="0"/>
        <v>228</v>
      </c>
      <c r="O7" s="11"/>
      <c r="P7" s="11"/>
      <c r="Q7" s="1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>
      <c r="A8" s="22" t="s">
        <v>99</v>
      </c>
      <c r="B8" s="2">
        <v>0</v>
      </c>
      <c r="C8" s="2">
        <v>0</v>
      </c>
      <c r="D8" s="2">
        <v>33</v>
      </c>
      <c r="E8" s="2">
        <v>56</v>
      </c>
      <c r="F8" s="2">
        <v>60</v>
      </c>
      <c r="G8" s="2">
        <v>40</v>
      </c>
      <c r="H8" s="2"/>
      <c r="I8" s="2"/>
      <c r="J8" s="2"/>
      <c r="K8" s="2"/>
      <c r="L8" s="2"/>
      <c r="M8" s="2"/>
      <c r="N8" s="23">
        <f t="shared" si="0"/>
        <v>189</v>
      </c>
      <c r="O8" s="11"/>
      <c r="P8" s="11"/>
      <c r="Q8" s="12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>
      <c r="A9" s="22" t="s">
        <v>56</v>
      </c>
      <c r="B9" s="2">
        <v>46</v>
      </c>
      <c r="C9" s="2">
        <v>66</v>
      </c>
      <c r="D9" s="2">
        <v>56</v>
      </c>
      <c r="E9" s="2">
        <v>69</v>
      </c>
      <c r="F9" s="2">
        <v>51</v>
      </c>
      <c r="G9" s="2">
        <v>60</v>
      </c>
      <c r="H9" s="2"/>
      <c r="I9" s="2"/>
      <c r="J9" s="2"/>
      <c r="K9" s="2"/>
      <c r="L9" s="2"/>
      <c r="M9" s="2"/>
      <c r="N9" s="23">
        <f t="shared" si="0"/>
        <v>348</v>
      </c>
      <c r="O9" s="11"/>
      <c r="P9" s="11"/>
      <c r="Q9" s="1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>
      <c r="A10" s="22" t="s">
        <v>58</v>
      </c>
      <c r="B10" s="2">
        <v>13</v>
      </c>
      <c r="C10" s="2">
        <v>10</v>
      </c>
      <c r="D10" s="2">
        <v>22</v>
      </c>
      <c r="E10" s="2">
        <v>38</v>
      </c>
      <c r="F10" s="2">
        <v>28</v>
      </c>
      <c r="G10" s="2">
        <v>17</v>
      </c>
      <c r="H10" s="2"/>
      <c r="I10" s="2"/>
      <c r="J10" s="2"/>
      <c r="K10" s="2"/>
      <c r="L10" s="2"/>
      <c r="M10" s="2"/>
      <c r="N10" s="23">
        <f t="shared" si="0"/>
        <v>128</v>
      </c>
      <c r="O10" s="11"/>
      <c r="P10" s="11"/>
      <c r="Q10" s="1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>
      <c r="A11" s="22" t="s">
        <v>126</v>
      </c>
      <c r="B11" s="2">
        <v>31</v>
      </c>
      <c r="C11" s="2">
        <v>22</v>
      </c>
      <c r="D11" s="2">
        <v>19</v>
      </c>
      <c r="E11" s="2">
        <v>25</v>
      </c>
      <c r="F11" s="2">
        <v>30</v>
      </c>
      <c r="G11" s="2">
        <v>18</v>
      </c>
      <c r="H11" s="2"/>
      <c r="I11" s="2"/>
      <c r="J11" s="2"/>
      <c r="K11" s="2"/>
      <c r="L11" s="2"/>
      <c r="M11" s="2"/>
      <c r="N11" s="23">
        <f t="shared" si="0"/>
        <v>145</v>
      </c>
      <c r="O11" s="11"/>
      <c r="P11" s="11"/>
      <c r="Q11" s="1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>
      <c r="A12" s="22" t="s">
        <v>41</v>
      </c>
      <c r="B12" s="2">
        <v>84</v>
      </c>
      <c r="C12" s="2">
        <v>96</v>
      </c>
      <c r="D12" s="2">
        <v>60</v>
      </c>
      <c r="E12" s="2">
        <v>64</v>
      </c>
      <c r="F12" s="2">
        <v>86</v>
      </c>
      <c r="G12" s="2">
        <v>52</v>
      </c>
      <c r="H12" s="2"/>
      <c r="I12" s="2"/>
      <c r="J12" s="2"/>
      <c r="K12" s="2"/>
      <c r="L12" s="2"/>
      <c r="M12" s="2"/>
      <c r="N12" s="23">
        <f t="shared" si="0"/>
        <v>442</v>
      </c>
      <c r="O12" s="11"/>
      <c r="P12" s="11"/>
      <c r="Q12" s="1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>
      <c r="A13" s="22" t="s">
        <v>13</v>
      </c>
      <c r="B13" s="2">
        <v>52</v>
      </c>
      <c r="C13" s="2">
        <v>34</v>
      </c>
      <c r="D13" s="2">
        <v>50</v>
      </c>
      <c r="E13" s="2">
        <v>64</v>
      </c>
      <c r="F13" s="2">
        <v>59</v>
      </c>
      <c r="G13" s="2">
        <v>52</v>
      </c>
      <c r="H13" s="2"/>
      <c r="I13" s="2"/>
      <c r="J13" s="2"/>
      <c r="K13" s="2"/>
      <c r="L13" s="2"/>
      <c r="M13" s="2"/>
      <c r="N13" s="23">
        <f t="shared" si="0"/>
        <v>311</v>
      </c>
      <c r="O13" s="11"/>
      <c r="P13" s="11"/>
      <c r="Q13" s="1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3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>
      <c r="A15" s="24" t="s">
        <v>66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3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>
      <c r="A16" s="22" t="s">
        <v>68</v>
      </c>
      <c r="B16" s="2">
        <v>14</v>
      </c>
      <c r="C16" s="2">
        <v>17</v>
      </c>
      <c r="D16" s="2">
        <v>21</v>
      </c>
      <c r="E16" s="2">
        <v>23</v>
      </c>
      <c r="F16" s="2">
        <v>16</v>
      </c>
      <c r="G16" s="2">
        <v>15</v>
      </c>
      <c r="H16" s="2"/>
      <c r="I16" s="2"/>
      <c r="J16" s="2"/>
      <c r="K16" s="2"/>
      <c r="L16" s="2"/>
      <c r="M16" s="2"/>
      <c r="N16" s="23">
        <f t="shared" ref="N16:N30" si="1">SUM(B16:M16)</f>
        <v>106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>
      <c r="A17" s="22" t="s">
        <v>170</v>
      </c>
      <c r="B17" s="2">
        <v>0</v>
      </c>
      <c r="C17" s="2">
        <v>0</v>
      </c>
      <c r="D17" s="2">
        <v>6</v>
      </c>
      <c r="E17" s="2">
        <v>0</v>
      </c>
      <c r="F17" s="2">
        <v>0</v>
      </c>
      <c r="G17" s="2">
        <v>0</v>
      </c>
      <c r="H17" s="2"/>
      <c r="I17" s="2"/>
      <c r="J17" s="2"/>
      <c r="K17" s="2"/>
      <c r="L17" s="2"/>
      <c r="M17" s="2"/>
      <c r="N17" s="23">
        <f t="shared" si="1"/>
        <v>6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>
      <c r="A18" s="22" t="s">
        <v>171</v>
      </c>
      <c r="B18" s="2">
        <v>0</v>
      </c>
      <c r="C18" s="2">
        <v>0</v>
      </c>
      <c r="D18" s="2">
        <v>6</v>
      </c>
      <c r="E18" s="2">
        <v>5</v>
      </c>
      <c r="F18" s="2">
        <v>0</v>
      </c>
      <c r="G18" s="2">
        <v>13</v>
      </c>
      <c r="H18" s="2"/>
      <c r="I18" s="2"/>
      <c r="J18" s="2"/>
      <c r="K18" s="2"/>
      <c r="L18" s="2"/>
      <c r="M18" s="2"/>
      <c r="N18" s="23">
        <f t="shared" si="1"/>
        <v>24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>
      <c r="A19" s="22" t="s">
        <v>190</v>
      </c>
      <c r="B19" s="2">
        <v>0</v>
      </c>
      <c r="C19" s="2">
        <v>0</v>
      </c>
      <c r="D19" s="2">
        <v>0</v>
      </c>
      <c r="E19" s="2">
        <v>16</v>
      </c>
      <c r="F19" s="2">
        <v>0</v>
      </c>
      <c r="G19" s="2">
        <v>6</v>
      </c>
      <c r="H19" s="2"/>
      <c r="I19" s="2"/>
      <c r="J19" s="2"/>
      <c r="K19" s="2"/>
      <c r="L19" s="2"/>
      <c r="M19" s="2"/>
      <c r="N19" s="23">
        <f t="shared" si="1"/>
        <v>22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>
      <c r="A20" s="22" t="s">
        <v>202</v>
      </c>
      <c r="B20" s="2">
        <v>0</v>
      </c>
      <c r="C20" s="2">
        <v>0</v>
      </c>
      <c r="D20" s="2">
        <v>0</v>
      </c>
      <c r="E20" s="2">
        <v>5</v>
      </c>
      <c r="F20" s="2">
        <v>8</v>
      </c>
      <c r="G20" s="2">
        <v>0</v>
      </c>
      <c r="H20" s="2"/>
      <c r="I20" s="2"/>
      <c r="J20" s="2"/>
      <c r="K20" s="2"/>
      <c r="L20" s="2"/>
      <c r="M20" s="2"/>
      <c r="N20" s="23">
        <f t="shared" si="1"/>
        <v>13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>
      <c r="A21" s="22" t="s">
        <v>67</v>
      </c>
      <c r="B21" s="2">
        <v>0</v>
      </c>
      <c r="C21" s="2">
        <v>0</v>
      </c>
      <c r="D21" s="2">
        <v>5</v>
      </c>
      <c r="E21" s="2">
        <v>5</v>
      </c>
      <c r="F21" s="2">
        <v>0</v>
      </c>
      <c r="G21" s="2">
        <v>0</v>
      </c>
      <c r="H21" s="2"/>
      <c r="I21" s="2"/>
      <c r="J21" s="2"/>
      <c r="K21" s="2"/>
      <c r="L21" s="2"/>
      <c r="M21" s="2"/>
      <c r="N21" s="23">
        <f t="shared" si="1"/>
        <v>10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>
      <c r="A22" s="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3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4.25" customHeight="1">
      <c r="A23" s="25" t="s">
        <v>69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3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4.25" customHeight="1">
      <c r="A24" s="22" t="s">
        <v>14</v>
      </c>
      <c r="B24" s="2">
        <v>37</v>
      </c>
      <c r="C24" s="2">
        <v>48</v>
      </c>
      <c r="D24" s="2">
        <v>42</v>
      </c>
      <c r="E24" s="2">
        <v>41</v>
      </c>
      <c r="F24" s="2">
        <v>42</v>
      </c>
      <c r="G24" s="2">
        <v>32</v>
      </c>
      <c r="H24" s="2"/>
      <c r="I24" s="2"/>
      <c r="J24" s="2"/>
      <c r="K24" s="2"/>
      <c r="L24" s="2"/>
      <c r="M24" s="2"/>
      <c r="N24" s="23">
        <f t="shared" si="1"/>
        <v>242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6.5" customHeight="1">
      <c r="A25" s="22" t="s">
        <v>70</v>
      </c>
      <c r="B25" s="2">
        <v>28</v>
      </c>
      <c r="C25" s="2">
        <v>20</v>
      </c>
      <c r="D25" s="2">
        <v>17</v>
      </c>
      <c r="E25" s="2">
        <v>18</v>
      </c>
      <c r="F25" s="2">
        <v>19</v>
      </c>
      <c r="G25" s="2">
        <v>13</v>
      </c>
      <c r="H25" s="2"/>
      <c r="I25" s="2"/>
      <c r="J25" s="2"/>
      <c r="K25" s="2"/>
      <c r="L25" s="2"/>
      <c r="M25" s="2"/>
      <c r="N25" s="23">
        <f t="shared" si="1"/>
        <v>115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4.25" customHeight="1">
      <c r="A26" s="22" t="s">
        <v>71</v>
      </c>
      <c r="B26" s="2">
        <v>61</v>
      </c>
      <c r="C26" s="2">
        <v>51</v>
      </c>
      <c r="D26" s="2">
        <v>65</v>
      </c>
      <c r="E26" s="2">
        <v>37</v>
      </c>
      <c r="F26" s="2">
        <v>45</v>
      </c>
      <c r="G26" s="2">
        <v>34</v>
      </c>
      <c r="H26" s="2"/>
      <c r="I26" s="2"/>
      <c r="J26" s="2"/>
      <c r="K26" s="2"/>
      <c r="L26" s="2"/>
      <c r="M26" s="2"/>
      <c r="N26" s="23">
        <f t="shared" si="1"/>
        <v>293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>
      <c r="A27" s="22" t="s">
        <v>72</v>
      </c>
      <c r="B27" s="2">
        <v>32</v>
      </c>
      <c r="C27" s="2">
        <v>50</v>
      </c>
      <c r="D27" s="2">
        <v>38</v>
      </c>
      <c r="E27" s="2">
        <v>40</v>
      </c>
      <c r="F27" s="2">
        <v>24</v>
      </c>
      <c r="G27" s="2">
        <v>32</v>
      </c>
      <c r="H27" s="2"/>
      <c r="I27" s="2"/>
      <c r="J27" s="2"/>
      <c r="K27" s="2"/>
      <c r="L27" s="2"/>
      <c r="M27" s="2"/>
      <c r="N27" s="23">
        <f t="shared" si="1"/>
        <v>216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>
      <c r="A28" s="22" t="s">
        <v>73</v>
      </c>
      <c r="B28" s="2">
        <v>36</v>
      </c>
      <c r="C28" s="2">
        <v>39</v>
      </c>
      <c r="D28" s="2">
        <v>10</v>
      </c>
      <c r="E28" s="2">
        <v>15</v>
      </c>
      <c r="F28" s="2">
        <v>0</v>
      </c>
      <c r="G28" s="2">
        <v>0</v>
      </c>
      <c r="H28" s="2"/>
      <c r="I28" s="2"/>
      <c r="J28" s="2"/>
      <c r="K28" s="2"/>
      <c r="L28" s="2"/>
      <c r="M28" s="2"/>
      <c r="N28" s="23">
        <f t="shared" si="1"/>
        <v>100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>
      <c r="A29" s="22" t="s">
        <v>74</v>
      </c>
      <c r="B29" s="2">
        <v>54</v>
      </c>
      <c r="C29" s="2">
        <v>65</v>
      </c>
      <c r="D29" s="2">
        <v>43</v>
      </c>
      <c r="E29" s="2">
        <v>34</v>
      </c>
      <c r="F29" s="2">
        <v>51</v>
      </c>
      <c r="G29" s="2">
        <v>40</v>
      </c>
      <c r="H29" s="2"/>
      <c r="I29" s="2"/>
      <c r="J29" s="2"/>
      <c r="K29" s="2"/>
      <c r="L29" s="2"/>
      <c r="M29" s="2"/>
      <c r="N29" s="23">
        <f t="shared" si="1"/>
        <v>287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>
      <c r="A30" s="2" t="s">
        <v>75</v>
      </c>
      <c r="B30" s="2">
        <v>18</v>
      </c>
      <c r="C30" s="2">
        <v>11</v>
      </c>
      <c r="D30" s="2">
        <v>13</v>
      </c>
      <c r="E30" s="2">
        <v>13</v>
      </c>
      <c r="F30" s="2">
        <v>17</v>
      </c>
      <c r="G30" s="2">
        <v>28</v>
      </c>
      <c r="H30" s="2"/>
      <c r="I30" s="2"/>
      <c r="J30" s="2"/>
      <c r="K30" s="2"/>
      <c r="L30" s="2"/>
      <c r="M30" s="2"/>
      <c r="N30" s="2">
        <f t="shared" si="1"/>
        <v>100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6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>
      <c r="A33" s="24" t="s">
        <v>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>
      <c r="A34" s="22" t="s">
        <v>91</v>
      </c>
      <c r="B34" s="2">
        <v>22</v>
      </c>
      <c r="C34" s="2">
        <v>0</v>
      </c>
      <c r="D34" s="2">
        <v>28</v>
      </c>
      <c r="E34" s="2">
        <v>26</v>
      </c>
      <c r="F34" s="2">
        <v>20</v>
      </c>
      <c r="G34" s="2">
        <v>29</v>
      </c>
      <c r="H34" s="2"/>
      <c r="I34" s="2"/>
      <c r="J34" s="2"/>
      <c r="K34" s="2"/>
      <c r="L34" s="2"/>
      <c r="M34" s="2"/>
      <c r="N34" s="23">
        <f>SUM(B34:M34)</f>
        <v>125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4.25" customHeight="1">
      <c r="A35" s="22" t="s">
        <v>146</v>
      </c>
      <c r="B35" s="2">
        <v>22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/>
      <c r="I35" s="2"/>
      <c r="J35" s="2"/>
      <c r="K35" s="2"/>
      <c r="L35" s="2"/>
      <c r="M35" s="2"/>
      <c r="N35" s="23">
        <f>SUM(B35:M35)</f>
        <v>22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4.25" customHeight="1">
      <c r="A36" s="22" t="s">
        <v>92</v>
      </c>
      <c r="B36" s="2">
        <v>0</v>
      </c>
      <c r="C36" s="2">
        <v>0</v>
      </c>
      <c r="D36" s="2">
        <v>26</v>
      </c>
      <c r="E36" s="2">
        <v>24</v>
      </c>
      <c r="F36" s="2">
        <v>21</v>
      </c>
      <c r="G36" s="2">
        <v>21</v>
      </c>
      <c r="H36" s="2"/>
      <c r="I36" s="2"/>
      <c r="J36" s="2"/>
      <c r="K36" s="2"/>
      <c r="L36" s="2"/>
      <c r="M36" s="2"/>
      <c r="N36" s="23">
        <f t="shared" ref="N36:N59" si="2">SUM(B36:M36)</f>
        <v>92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4.25" customHeight="1">
      <c r="A37" s="22" t="s">
        <v>16</v>
      </c>
      <c r="B37" s="2">
        <v>0</v>
      </c>
      <c r="C37" s="2">
        <v>0</v>
      </c>
      <c r="D37" s="2">
        <v>18</v>
      </c>
      <c r="E37" s="2">
        <v>18</v>
      </c>
      <c r="F37" s="2">
        <v>18</v>
      </c>
      <c r="G37" s="2">
        <v>16</v>
      </c>
      <c r="H37" s="2"/>
      <c r="I37" s="2"/>
      <c r="J37" s="2"/>
      <c r="K37" s="2"/>
      <c r="L37" s="2"/>
      <c r="M37" s="2"/>
      <c r="N37" s="23">
        <f t="shared" si="2"/>
        <v>70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4.25" customHeight="1">
      <c r="A38" s="22" t="s">
        <v>166</v>
      </c>
      <c r="B38" s="2">
        <v>0</v>
      </c>
      <c r="C38" s="2">
        <v>0</v>
      </c>
      <c r="D38" s="2">
        <v>14</v>
      </c>
      <c r="E38" s="2">
        <v>0</v>
      </c>
      <c r="F38" s="2">
        <v>0</v>
      </c>
      <c r="G38" s="2">
        <v>0</v>
      </c>
      <c r="H38" s="2"/>
      <c r="I38" s="2"/>
      <c r="J38" s="2"/>
      <c r="K38" s="2"/>
      <c r="L38" s="2"/>
      <c r="M38" s="2"/>
      <c r="N38" s="23">
        <f t="shared" si="2"/>
        <v>14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4.25" customHeight="1">
      <c r="A39" s="22" t="s">
        <v>167</v>
      </c>
      <c r="B39" s="2">
        <v>0</v>
      </c>
      <c r="C39" s="2">
        <v>0</v>
      </c>
      <c r="D39" s="2">
        <v>60</v>
      </c>
      <c r="E39" s="2">
        <v>0</v>
      </c>
      <c r="F39" s="2">
        <v>0</v>
      </c>
      <c r="G39" s="2">
        <v>0</v>
      </c>
      <c r="H39" s="2"/>
      <c r="I39" s="2"/>
      <c r="J39" s="2"/>
      <c r="K39" s="2"/>
      <c r="L39" s="2"/>
      <c r="M39" s="2"/>
      <c r="N39" s="23">
        <f t="shared" si="2"/>
        <v>60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4.25" customHeight="1">
      <c r="A40" s="22" t="s">
        <v>168</v>
      </c>
      <c r="B40" s="2">
        <v>0</v>
      </c>
      <c r="C40" s="2">
        <v>0</v>
      </c>
      <c r="D40" s="2">
        <v>60</v>
      </c>
      <c r="E40" s="2">
        <v>0</v>
      </c>
      <c r="F40" s="2">
        <v>0</v>
      </c>
      <c r="G40" s="2">
        <v>0</v>
      </c>
      <c r="H40" s="2"/>
      <c r="I40" s="2"/>
      <c r="J40" s="2"/>
      <c r="K40" s="2"/>
      <c r="L40" s="2"/>
      <c r="M40" s="2"/>
      <c r="N40" s="23">
        <f t="shared" si="2"/>
        <v>60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4.25" customHeight="1">
      <c r="A41" s="22" t="s">
        <v>201</v>
      </c>
      <c r="B41" s="2">
        <v>0</v>
      </c>
      <c r="C41" s="2">
        <v>0</v>
      </c>
      <c r="D41" s="2">
        <v>0</v>
      </c>
      <c r="E41" s="2">
        <v>0</v>
      </c>
      <c r="F41" s="2">
        <v>40</v>
      </c>
      <c r="G41" s="2">
        <v>0</v>
      </c>
      <c r="H41" s="2"/>
      <c r="I41" s="2"/>
      <c r="J41" s="2"/>
      <c r="K41" s="2"/>
      <c r="L41" s="2"/>
      <c r="M41" s="2"/>
      <c r="N41" s="23">
        <f t="shared" si="2"/>
        <v>40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ht="14.25" customHeight="1">
      <c r="A42" s="22" t="s">
        <v>200</v>
      </c>
      <c r="B42" s="2">
        <v>0</v>
      </c>
      <c r="C42" s="2">
        <v>0</v>
      </c>
      <c r="D42" s="2">
        <v>17</v>
      </c>
      <c r="E42" s="2">
        <v>0</v>
      </c>
      <c r="F42" s="2">
        <v>0</v>
      </c>
      <c r="G42" s="2">
        <v>0</v>
      </c>
      <c r="H42" s="2"/>
      <c r="I42" s="2"/>
      <c r="J42" s="2"/>
      <c r="K42" s="2"/>
      <c r="L42" s="2"/>
      <c r="M42" s="2"/>
      <c r="N42" s="23">
        <f t="shared" si="2"/>
        <v>17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ht="14.25" customHeight="1">
      <c r="A43" s="22" t="s">
        <v>96</v>
      </c>
      <c r="B43" s="2">
        <v>0</v>
      </c>
      <c r="C43" s="2">
        <v>0</v>
      </c>
      <c r="D43" s="2">
        <v>12</v>
      </c>
      <c r="E43" s="2">
        <v>13</v>
      </c>
      <c r="F43" s="2">
        <v>14</v>
      </c>
      <c r="G43" s="2">
        <v>13</v>
      </c>
      <c r="H43" s="2"/>
      <c r="I43" s="2"/>
      <c r="J43" s="2"/>
      <c r="K43" s="2"/>
      <c r="L43" s="2"/>
      <c r="M43" s="2"/>
      <c r="N43" s="23">
        <f t="shared" si="2"/>
        <v>52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14.25" customHeight="1">
      <c r="A44" s="50" t="s">
        <v>182</v>
      </c>
      <c r="B44" s="2">
        <v>0</v>
      </c>
      <c r="C44" s="2">
        <v>0</v>
      </c>
      <c r="D44" s="2">
        <v>0</v>
      </c>
      <c r="E44" s="2">
        <v>30</v>
      </c>
      <c r="F44" s="2">
        <v>0</v>
      </c>
      <c r="G44" s="2">
        <v>0</v>
      </c>
      <c r="H44" s="2"/>
      <c r="I44" s="2"/>
      <c r="J44" s="2"/>
      <c r="K44" s="2"/>
      <c r="L44" s="2"/>
      <c r="M44" s="2"/>
      <c r="N44" s="23">
        <f t="shared" si="2"/>
        <v>30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4.25" customHeight="1">
      <c r="A45" s="50" t="s">
        <v>184</v>
      </c>
      <c r="B45" s="2">
        <v>0</v>
      </c>
      <c r="C45" s="2">
        <v>0</v>
      </c>
      <c r="D45" s="2">
        <v>0</v>
      </c>
      <c r="E45" s="2">
        <v>21</v>
      </c>
      <c r="F45" s="2">
        <v>0</v>
      </c>
      <c r="G45" s="2">
        <v>0</v>
      </c>
      <c r="H45" s="2"/>
      <c r="I45" s="2"/>
      <c r="J45" s="2"/>
      <c r="K45" s="2"/>
      <c r="L45" s="2"/>
      <c r="M45" s="2"/>
      <c r="N45" s="23">
        <f t="shared" si="2"/>
        <v>21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4.25" customHeight="1">
      <c r="A46" s="50" t="s">
        <v>185</v>
      </c>
      <c r="B46" s="2">
        <v>0</v>
      </c>
      <c r="C46" s="2">
        <v>0</v>
      </c>
      <c r="D46" s="2">
        <v>0</v>
      </c>
      <c r="E46" s="2">
        <v>28</v>
      </c>
      <c r="F46" s="2">
        <v>0</v>
      </c>
      <c r="G46" s="2">
        <v>0</v>
      </c>
      <c r="H46" s="2"/>
      <c r="I46" s="2"/>
      <c r="J46" s="2"/>
      <c r="K46" s="2"/>
      <c r="L46" s="2"/>
      <c r="M46" s="2"/>
      <c r="N46" s="23">
        <f t="shared" si="2"/>
        <v>28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4.25" customHeight="1">
      <c r="A47" s="50" t="s">
        <v>186</v>
      </c>
      <c r="B47" s="2">
        <v>0</v>
      </c>
      <c r="C47" s="2">
        <v>0</v>
      </c>
      <c r="D47" s="2">
        <v>0</v>
      </c>
      <c r="E47" s="2">
        <v>21</v>
      </c>
      <c r="F47" s="2">
        <v>12</v>
      </c>
      <c r="G47" s="2">
        <v>0</v>
      </c>
      <c r="H47" s="2"/>
      <c r="I47" s="2"/>
      <c r="J47" s="2"/>
      <c r="K47" s="2"/>
      <c r="L47" s="2"/>
      <c r="M47" s="2"/>
      <c r="N47" s="23">
        <f t="shared" si="2"/>
        <v>33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4.25" customHeight="1">
      <c r="A48" s="50" t="s">
        <v>53</v>
      </c>
      <c r="B48" s="2">
        <v>0</v>
      </c>
      <c r="C48" s="2">
        <v>0</v>
      </c>
      <c r="D48" s="2">
        <v>0</v>
      </c>
      <c r="E48" s="2">
        <v>29</v>
      </c>
      <c r="F48" s="2">
        <v>0</v>
      </c>
      <c r="G48" s="2">
        <v>0</v>
      </c>
      <c r="H48" s="2"/>
      <c r="I48" s="2"/>
      <c r="J48" s="2"/>
      <c r="K48" s="2"/>
      <c r="L48" s="2"/>
      <c r="M48" s="2"/>
      <c r="N48" s="23">
        <f t="shared" si="2"/>
        <v>29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4.25" customHeight="1">
      <c r="A49" s="50" t="s">
        <v>187</v>
      </c>
      <c r="B49" s="2">
        <v>0</v>
      </c>
      <c r="C49" s="2">
        <v>0</v>
      </c>
      <c r="D49" s="2">
        <v>0</v>
      </c>
      <c r="E49" s="2">
        <v>11</v>
      </c>
      <c r="F49" s="2">
        <v>0</v>
      </c>
      <c r="G49" s="2">
        <v>0</v>
      </c>
      <c r="H49" s="2"/>
      <c r="I49" s="2"/>
      <c r="J49" s="2"/>
      <c r="K49" s="2"/>
      <c r="L49" s="2"/>
      <c r="M49" s="2"/>
      <c r="N49" s="23">
        <f t="shared" si="2"/>
        <v>11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4.25" customHeight="1">
      <c r="A50" s="50" t="s">
        <v>188</v>
      </c>
      <c r="B50" s="2">
        <v>0</v>
      </c>
      <c r="C50" s="2">
        <v>0</v>
      </c>
      <c r="D50" s="2">
        <v>0</v>
      </c>
      <c r="E50" s="2">
        <v>16</v>
      </c>
      <c r="F50" s="2">
        <v>0</v>
      </c>
      <c r="G50" s="2">
        <v>21</v>
      </c>
      <c r="H50" s="2"/>
      <c r="I50" s="2"/>
      <c r="J50" s="2"/>
      <c r="K50" s="2"/>
      <c r="L50" s="2"/>
      <c r="M50" s="2"/>
      <c r="N50" s="23">
        <f t="shared" si="2"/>
        <v>37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14.25" customHeight="1">
      <c r="A51" s="50" t="s">
        <v>189</v>
      </c>
      <c r="B51" s="2">
        <v>0</v>
      </c>
      <c r="C51" s="2">
        <v>0</v>
      </c>
      <c r="D51" s="2">
        <v>0</v>
      </c>
      <c r="E51" s="2">
        <v>9</v>
      </c>
      <c r="F51" s="2">
        <v>35</v>
      </c>
      <c r="G51" s="2">
        <v>9</v>
      </c>
      <c r="H51" s="2"/>
      <c r="I51" s="2"/>
      <c r="J51" s="2"/>
      <c r="K51" s="2"/>
      <c r="L51" s="2"/>
      <c r="M51" s="2"/>
      <c r="N51" s="23">
        <f t="shared" si="2"/>
        <v>53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ht="14.25" customHeight="1">
      <c r="A52" s="50" t="s">
        <v>192</v>
      </c>
      <c r="B52" s="2">
        <v>0</v>
      </c>
      <c r="C52" s="2">
        <v>0</v>
      </c>
      <c r="D52" s="2">
        <v>0</v>
      </c>
      <c r="E52" s="2">
        <v>31</v>
      </c>
      <c r="F52" s="2">
        <v>3</v>
      </c>
      <c r="G52" s="2">
        <v>0</v>
      </c>
      <c r="H52" s="2"/>
      <c r="I52" s="2"/>
      <c r="J52" s="2"/>
      <c r="K52" s="2"/>
      <c r="L52" s="2"/>
      <c r="M52" s="2"/>
      <c r="N52" s="23">
        <f t="shared" si="2"/>
        <v>34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ht="14.25" customHeight="1">
      <c r="A53" s="50" t="s">
        <v>194</v>
      </c>
      <c r="B53" s="2">
        <v>0</v>
      </c>
      <c r="C53" s="2">
        <v>0</v>
      </c>
      <c r="D53" s="2">
        <v>0</v>
      </c>
      <c r="E53" s="2">
        <v>0</v>
      </c>
      <c r="F53" s="2">
        <v>6</v>
      </c>
      <c r="G53" s="2">
        <v>0</v>
      </c>
      <c r="H53" s="2"/>
      <c r="I53" s="2"/>
      <c r="J53" s="2"/>
      <c r="K53" s="2"/>
      <c r="L53" s="2"/>
      <c r="M53" s="2"/>
      <c r="N53" s="23">
        <f t="shared" si="2"/>
        <v>6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4.25" customHeight="1">
      <c r="A54" s="50" t="s">
        <v>195</v>
      </c>
      <c r="B54" s="2">
        <v>0</v>
      </c>
      <c r="C54" s="2">
        <v>0</v>
      </c>
      <c r="D54" s="2">
        <v>0</v>
      </c>
      <c r="E54" s="2">
        <v>0</v>
      </c>
      <c r="F54" s="2">
        <v>4</v>
      </c>
      <c r="G54" s="2">
        <v>0</v>
      </c>
      <c r="H54" s="2"/>
      <c r="I54" s="2"/>
      <c r="J54" s="2"/>
      <c r="K54" s="2"/>
      <c r="L54" s="2"/>
      <c r="M54" s="2"/>
      <c r="N54" s="23">
        <f t="shared" si="2"/>
        <v>4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4.25" customHeight="1">
      <c r="A55" s="50" t="s">
        <v>199</v>
      </c>
      <c r="B55" s="2">
        <v>0</v>
      </c>
      <c r="C55" s="2">
        <v>0</v>
      </c>
      <c r="D55" s="2">
        <v>0</v>
      </c>
      <c r="E55" s="2">
        <v>0</v>
      </c>
      <c r="F55" s="2">
        <v>6</v>
      </c>
      <c r="G55" s="2">
        <v>0</v>
      </c>
      <c r="H55" s="2"/>
      <c r="I55" s="2"/>
      <c r="J55" s="2"/>
      <c r="K55" s="2"/>
      <c r="L55" s="2"/>
      <c r="M55" s="2"/>
      <c r="N55" s="23">
        <f t="shared" si="2"/>
        <v>6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4.25" customHeight="1">
      <c r="A56" s="50" t="s">
        <v>198</v>
      </c>
      <c r="B56" s="2">
        <v>0</v>
      </c>
      <c r="C56" s="2">
        <v>0</v>
      </c>
      <c r="D56" s="2">
        <v>0</v>
      </c>
      <c r="E56" s="2">
        <v>0</v>
      </c>
      <c r="F56" s="2">
        <v>5</v>
      </c>
      <c r="G56" s="2">
        <v>0</v>
      </c>
      <c r="H56" s="2"/>
      <c r="I56" s="2"/>
      <c r="J56" s="2"/>
      <c r="K56" s="2"/>
      <c r="L56" s="2"/>
      <c r="M56" s="2"/>
      <c r="N56" s="23">
        <f t="shared" si="2"/>
        <v>5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4.25" customHeight="1">
      <c r="A57" s="50" t="s">
        <v>206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29</v>
      </c>
      <c r="H57" s="2"/>
      <c r="I57" s="2"/>
      <c r="J57" s="2"/>
      <c r="K57" s="2"/>
      <c r="L57" s="2"/>
      <c r="M57" s="2"/>
      <c r="N57" s="23">
        <f t="shared" si="2"/>
        <v>29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4.25" customHeight="1">
      <c r="A58" s="50" t="s">
        <v>207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10</v>
      </c>
      <c r="H58" s="2"/>
      <c r="I58" s="2"/>
      <c r="J58" s="2"/>
      <c r="K58" s="2"/>
      <c r="L58" s="2"/>
      <c r="M58" s="2"/>
      <c r="N58" s="23">
        <f t="shared" si="2"/>
        <v>10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4.25" customHeight="1">
      <c r="A59" s="5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3">
        <f t="shared" si="2"/>
        <v>0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4.25" customHeight="1" thickBot="1">
      <c r="A60" s="5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>
      <c r="A61" s="45" t="s">
        <v>169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>
      <c r="A62" s="22" t="s">
        <v>108</v>
      </c>
      <c r="B62" s="2">
        <v>0</v>
      </c>
      <c r="C62" s="2">
        <v>0</v>
      </c>
      <c r="D62" s="2">
        <v>20</v>
      </c>
      <c r="E62" s="2">
        <v>0</v>
      </c>
      <c r="F62" s="2">
        <v>0</v>
      </c>
      <c r="G62" s="2">
        <v>0</v>
      </c>
      <c r="H62" s="2"/>
      <c r="I62" s="2"/>
      <c r="J62" s="2"/>
      <c r="K62" s="2"/>
      <c r="L62" s="2"/>
      <c r="M62" s="2"/>
      <c r="N62" s="23">
        <f>SUM(B62:M62)</f>
        <v>20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>
      <c r="A63" s="22" t="s">
        <v>180</v>
      </c>
      <c r="B63" s="2">
        <v>0</v>
      </c>
      <c r="C63" s="2">
        <v>0</v>
      </c>
      <c r="D63" s="2">
        <v>0</v>
      </c>
      <c r="E63" s="2">
        <v>80</v>
      </c>
      <c r="F63" s="2">
        <v>76</v>
      </c>
      <c r="G63" s="2">
        <v>0</v>
      </c>
      <c r="H63" s="2"/>
      <c r="I63" s="2"/>
      <c r="J63" s="2"/>
      <c r="K63" s="2"/>
      <c r="L63" s="2"/>
      <c r="M63" s="2"/>
      <c r="N63" s="23">
        <f>SUM(B63:M63)</f>
        <v>156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>
      <c r="A64" s="2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4.25" customHeight="1">
      <c r="A65" s="2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4.25" customHeight="1">
      <c r="A66" s="24" t="s">
        <v>154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4.25" customHeight="1">
      <c r="A67" s="22" t="s">
        <v>156</v>
      </c>
      <c r="B67" s="2">
        <v>37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3">
        <f>SUM(B67:M67)</f>
        <v>37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4.25" customHeight="1">
      <c r="A68" s="22" t="s">
        <v>155</v>
      </c>
      <c r="B68" s="2">
        <v>0</v>
      </c>
      <c r="C68" s="2">
        <v>24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3">
        <f>SUM(B68:M68)</f>
        <v>24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4.25" customHeight="1">
      <c r="A69" s="22" t="s">
        <v>172</v>
      </c>
      <c r="B69" s="2">
        <v>0</v>
      </c>
      <c r="C69" s="2">
        <v>0</v>
      </c>
      <c r="D69" s="2">
        <v>30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3">
        <f>SUM(B69:M69)</f>
        <v>30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4.25" customHeight="1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2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13.8" customHeight="1" thickBot="1">
      <c r="A71" s="4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>
      <c r="A72" s="45"/>
      <c r="B72" s="18" t="s">
        <v>0</v>
      </c>
      <c r="C72" s="18" t="s">
        <v>1</v>
      </c>
      <c r="D72" s="18" t="s">
        <v>2</v>
      </c>
      <c r="E72" s="18" t="s">
        <v>3</v>
      </c>
      <c r="F72" s="18" t="s">
        <v>4</v>
      </c>
      <c r="G72" s="18" t="s">
        <v>5</v>
      </c>
      <c r="H72" s="18" t="s">
        <v>6</v>
      </c>
      <c r="I72" s="18" t="s">
        <v>7</v>
      </c>
      <c r="J72" s="18" t="s">
        <v>8</v>
      </c>
      <c r="K72" s="18" t="s">
        <v>9</v>
      </c>
      <c r="L72" s="18" t="s">
        <v>10</v>
      </c>
      <c r="M72" s="18" t="s">
        <v>11</v>
      </c>
      <c r="N72" s="19" t="s">
        <v>18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>
      <c r="A73" s="27" t="s">
        <v>17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>
      <c r="A74" s="22" t="s">
        <v>62</v>
      </c>
      <c r="B74" s="2">
        <v>5</v>
      </c>
      <c r="C74" s="2">
        <v>7</v>
      </c>
      <c r="D74" s="2">
        <v>8</v>
      </c>
      <c r="E74" s="2">
        <v>9</v>
      </c>
      <c r="F74" s="2">
        <v>1</v>
      </c>
      <c r="G74" s="2">
        <v>8</v>
      </c>
      <c r="H74" s="2"/>
      <c r="I74" s="2"/>
      <c r="J74" s="2"/>
      <c r="K74" s="2"/>
      <c r="L74" s="2"/>
      <c r="M74" s="2"/>
      <c r="N74" s="23">
        <f t="shared" ref="N74:N78" si="3">SUM(B74:M74)</f>
        <v>38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>
      <c r="A75" s="22" t="s">
        <v>63</v>
      </c>
      <c r="B75" s="2">
        <v>8</v>
      </c>
      <c r="C75" s="2">
        <v>3</v>
      </c>
      <c r="D75" s="2">
        <v>7</v>
      </c>
      <c r="E75" s="2">
        <v>3</v>
      </c>
      <c r="F75" s="2">
        <v>4</v>
      </c>
      <c r="G75" s="2">
        <v>8</v>
      </c>
      <c r="H75" s="2"/>
      <c r="I75" s="2"/>
      <c r="J75" s="2"/>
      <c r="K75" s="2"/>
      <c r="L75" s="2"/>
      <c r="M75" s="2"/>
      <c r="N75" s="23">
        <f t="shared" si="3"/>
        <v>33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>
      <c r="A76" s="22" t="s">
        <v>100</v>
      </c>
      <c r="B76" s="2">
        <v>0</v>
      </c>
      <c r="C76" s="2">
        <v>0</v>
      </c>
      <c r="D76" s="2">
        <v>89</v>
      </c>
      <c r="E76" s="2">
        <v>67</v>
      </c>
      <c r="F76" s="2">
        <v>0</v>
      </c>
      <c r="G76" s="2">
        <v>0</v>
      </c>
      <c r="H76" s="2"/>
      <c r="I76" s="2"/>
      <c r="J76" s="2"/>
      <c r="K76" s="2"/>
      <c r="L76" s="2"/>
      <c r="M76" s="2"/>
      <c r="N76" s="23">
        <f t="shared" si="3"/>
        <v>156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>
      <c r="A77" s="22" t="s">
        <v>105</v>
      </c>
      <c r="B77" s="2">
        <v>0</v>
      </c>
      <c r="C77" s="2">
        <v>0</v>
      </c>
      <c r="D77" s="2">
        <v>11</v>
      </c>
      <c r="E77" s="2">
        <v>0</v>
      </c>
      <c r="F77" s="2">
        <v>0</v>
      </c>
      <c r="G77" s="2">
        <v>0</v>
      </c>
      <c r="H77" s="2"/>
      <c r="I77" s="2"/>
      <c r="J77" s="2"/>
      <c r="K77" s="2"/>
      <c r="L77" s="2"/>
      <c r="M77" s="2"/>
      <c r="N77" s="23">
        <f t="shared" si="3"/>
        <v>11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>
      <c r="A78" s="22" t="s">
        <v>124</v>
      </c>
      <c r="B78" s="2">
        <v>0</v>
      </c>
      <c r="C78" s="2">
        <v>1</v>
      </c>
      <c r="D78" s="2">
        <v>0</v>
      </c>
      <c r="E78" s="2">
        <v>0</v>
      </c>
      <c r="F78" s="2">
        <v>0</v>
      </c>
      <c r="G78" s="2">
        <v>8</v>
      </c>
      <c r="H78" s="2"/>
      <c r="I78" s="2"/>
      <c r="J78" s="2"/>
      <c r="K78" s="2"/>
      <c r="L78" s="2"/>
      <c r="M78" s="2"/>
      <c r="N78" s="23">
        <f t="shared" si="3"/>
        <v>9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>
      <c r="A79" s="2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>
      <c r="A80" s="2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>
      <c r="A81" s="2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3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>
      <c r="A82" s="24" t="s">
        <v>77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3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>
      <c r="A83" s="22" t="s">
        <v>78</v>
      </c>
      <c r="B83" s="2">
        <v>2</v>
      </c>
      <c r="C83" s="2">
        <v>0</v>
      </c>
      <c r="D83" s="2">
        <v>5</v>
      </c>
      <c r="E83" s="2">
        <v>6</v>
      </c>
      <c r="F83" s="2">
        <v>1</v>
      </c>
      <c r="G83" s="2">
        <v>6</v>
      </c>
      <c r="H83" s="2"/>
      <c r="I83" s="2"/>
      <c r="J83" s="2"/>
      <c r="K83" s="2"/>
      <c r="L83" s="2"/>
      <c r="M83" s="2"/>
      <c r="N83" s="23">
        <f t="shared" ref="N83:N102" si="4">SUM(B83:M83)</f>
        <v>20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>
      <c r="A84" s="22" t="s">
        <v>86</v>
      </c>
      <c r="B84" s="2">
        <v>53</v>
      </c>
      <c r="C84" s="2">
        <v>61</v>
      </c>
      <c r="D84" s="2">
        <v>50</v>
      </c>
      <c r="E84" s="2">
        <v>41</v>
      </c>
      <c r="F84" s="2">
        <v>44</v>
      </c>
      <c r="G84" s="2">
        <v>45</v>
      </c>
      <c r="H84" s="2"/>
      <c r="I84" s="2"/>
      <c r="J84" s="2"/>
      <c r="K84" s="2"/>
      <c r="L84" s="2"/>
      <c r="M84" s="2"/>
      <c r="N84" s="23">
        <f t="shared" si="4"/>
        <v>294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>
      <c r="A85" s="22" t="s">
        <v>84</v>
      </c>
      <c r="B85" s="2">
        <v>17</v>
      </c>
      <c r="C85" s="2">
        <v>18</v>
      </c>
      <c r="D85" s="2">
        <v>16</v>
      </c>
      <c r="E85" s="2">
        <v>18</v>
      </c>
      <c r="F85" s="2">
        <v>19</v>
      </c>
      <c r="G85" s="2">
        <v>17</v>
      </c>
      <c r="H85" s="2"/>
      <c r="I85" s="2"/>
      <c r="J85" s="2"/>
      <c r="K85" s="2"/>
      <c r="L85" s="2"/>
      <c r="M85" s="2"/>
      <c r="N85" s="23">
        <f t="shared" si="4"/>
        <v>105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>
      <c r="A86" s="22" t="s">
        <v>19</v>
      </c>
      <c r="B86" s="2">
        <v>8</v>
      </c>
      <c r="C86" s="2">
        <v>2</v>
      </c>
      <c r="D86" s="2">
        <v>0</v>
      </c>
      <c r="E86" s="2">
        <v>0</v>
      </c>
      <c r="F86" s="2">
        <v>0</v>
      </c>
      <c r="G86" s="2">
        <v>0</v>
      </c>
      <c r="H86" s="2"/>
      <c r="I86" s="2"/>
      <c r="J86" s="2"/>
      <c r="K86" s="2"/>
      <c r="L86" s="2"/>
      <c r="M86" s="2"/>
      <c r="N86" s="23">
        <f t="shared" si="4"/>
        <v>10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>
      <c r="A87" s="22" t="s">
        <v>79</v>
      </c>
      <c r="B87" s="2">
        <v>3</v>
      </c>
      <c r="C87" s="2">
        <v>2</v>
      </c>
      <c r="D87" s="2">
        <v>6</v>
      </c>
      <c r="E87" s="2">
        <v>2</v>
      </c>
      <c r="F87" s="2">
        <v>6</v>
      </c>
      <c r="G87" s="2">
        <v>34</v>
      </c>
      <c r="H87" s="2"/>
      <c r="I87" s="2"/>
      <c r="J87" s="2"/>
      <c r="K87" s="2"/>
      <c r="L87" s="2"/>
      <c r="M87" s="2"/>
      <c r="N87" s="23">
        <f t="shared" si="4"/>
        <v>53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>
      <c r="A88" s="22" t="s">
        <v>20</v>
      </c>
      <c r="B88" s="2">
        <v>0</v>
      </c>
      <c r="C88" s="2">
        <v>1</v>
      </c>
      <c r="D88" s="2">
        <v>0</v>
      </c>
      <c r="E88" s="2">
        <v>2</v>
      </c>
      <c r="F88" s="2">
        <v>3</v>
      </c>
      <c r="G88" s="2">
        <v>0</v>
      </c>
      <c r="H88" s="2"/>
      <c r="I88" s="2"/>
      <c r="J88" s="2"/>
      <c r="K88" s="2"/>
      <c r="L88" s="2"/>
      <c r="M88" s="2"/>
      <c r="N88" s="23">
        <f t="shared" si="4"/>
        <v>6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>
      <c r="A89" s="22" t="s">
        <v>80</v>
      </c>
      <c r="B89" s="2">
        <v>4</v>
      </c>
      <c r="C89" s="2">
        <v>8</v>
      </c>
      <c r="D89" s="2">
        <v>4</v>
      </c>
      <c r="E89" s="2">
        <v>4</v>
      </c>
      <c r="F89" s="2">
        <v>4</v>
      </c>
      <c r="G89" s="2">
        <v>5</v>
      </c>
      <c r="H89" s="2"/>
      <c r="I89" s="2"/>
      <c r="J89" s="2"/>
      <c r="K89" s="2"/>
      <c r="L89" s="2"/>
      <c r="M89" s="2"/>
      <c r="N89" s="23">
        <f t="shared" si="4"/>
        <v>29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>
      <c r="A90" s="22" t="s">
        <v>163</v>
      </c>
      <c r="B90" s="2">
        <v>0</v>
      </c>
      <c r="C90" s="2">
        <v>1</v>
      </c>
      <c r="D90" s="2">
        <v>2</v>
      </c>
      <c r="E90" s="2">
        <v>3</v>
      </c>
      <c r="F90" s="2">
        <v>10</v>
      </c>
      <c r="G90" s="2">
        <v>3</v>
      </c>
      <c r="H90" s="2"/>
      <c r="I90" s="2"/>
      <c r="J90" s="2"/>
      <c r="K90" s="2"/>
      <c r="L90" s="2"/>
      <c r="M90" s="2"/>
      <c r="N90" s="23">
        <f t="shared" si="4"/>
        <v>19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>
      <c r="A91" s="22" t="s">
        <v>212</v>
      </c>
      <c r="B91" s="2">
        <v>6</v>
      </c>
      <c r="C91" s="2">
        <v>12</v>
      </c>
      <c r="D91" s="2">
        <v>5</v>
      </c>
      <c r="E91" s="2">
        <v>25</v>
      </c>
      <c r="F91" s="2">
        <v>8</v>
      </c>
      <c r="G91" s="2">
        <v>27</v>
      </c>
      <c r="H91" s="2"/>
      <c r="I91" s="2"/>
      <c r="J91" s="2"/>
      <c r="K91" s="2"/>
      <c r="L91" s="2"/>
      <c r="M91" s="2"/>
      <c r="N91" s="23">
        <f t="shared" si="4"/>
        <v>83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>
      <c r="A92" s="22" t="s">
        <v>82</v>
      </c>
      <c r="B92" s="2">
        <v>18</v>
      </c>
      <c r="C92" s="2">
        <v>24</v>
      </c>
      <c r="D92" s="2">
        <v>18</v>
      </c>
      <c r="E92" s="2">
        <v>46</v>
      </c>
      <c r="F92" s="2">
        <v>73</v>
      </c>
      <c r="G92" s="2">
        <v>47</v>
      </c>
      <c r="H92" s="2"/>
      <c r="I92" s="2"/>
      <c r="J92" s="2"/>
      <c r="K92" s="2"/>
      <c r="L92" s="2"/>
      <c r="M92" s="2"/>
      <c r="N92" s="23">
        <f t="shared" si="4"/>
        <v>226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>
      <c r="A93" s="22" t="s">
        <v>89</v>
      </c>
      <c r="B93" s="2">
        <v>5</v>
      </c>
      <c r="C93" s="2">
        <v>4</v>
      </c>
      <c r="D93" s="2">
        <v>8</v>
      </c>
      <c r="E93" s="2">
        <v>5</v>
      </c>
      <c r="F93" s="2">
        <v>2</v>
      </c>
      <c r="G93" s="2">
        <v>32</v>
      </c>
      <c r="H93" s="2"/>
      <c r="I93" s="2"/>
      <c r="J93" s="2"/>
      <c r="K93" s="2"/>
      <c r="L93" s="2"/>
      <c r="M93" s="2"/>
      <c r="N93" s="23">
        <f t="shared" si="4"/>
        <v>56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>
      <c r="A94" s="22" t="s">
        <v>88</v>
      </c>
      <c r="B94" s="2">
        <v>0</v>
      </c>
      <c r="C94" s="2">
        <v>54</v>
      </c>
      <c r="D94" s="2">
        <v>15</v>
      </c>
      <c r="E94" s="2">
        <v>0</v>
      </c>
      <c r="F94" s="2">
        <v>0</v>
      </c>
      <c r="G94" s="2">
        <v>0</v>
      </c>
      <c r="H94" s="2"/>
      <c r="I94" s="2"/>
      <c r="J94" s="2"/>
      <c r="K94" s="2"/>
      <c r="L94" s="2"/>
      <c r="M94" s="2"/>
      <c r="N94" s="23">
        <f t="shared" si="4"/>
        <v>69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>
      <c r="A95" s="22" t="s">
        <v>178</v>
      </c>
      <c r="B95" s="2">
        <v>0</v>
      </c>
      <c r="C95" s="2">
        <v>2</v>
      </c>
      <c r="D95" s="2">
        <v>0</v>
      </c>
      <c r="E95" s="2">
        <v>0</v>
      </c>
      <c r="F95" s="2">
        <v>0</v>
      </c>
      <c r="G95" s="2">
        <v>0</v>
      </c>
      <c r="H95" s="2"/>
      <c r="I95" s="2"/>
      <c r="J95" s="2"/>
      <c r="K95" s="2"/>
      <c r="L95" s="2"/>
      <c r="M95" s="2"/>
      <c r="N95" s="23">
        <f t="shared" si="4"/>
        <v>2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>
      <c r="A96" s="22" t="s">
        <v>173</v>
      </c>
      <c r="B96" s="2">
        <v>0</v>
      </c>
      <c r="C96" s="2">
        <v>0</v>
      </c>
      <c r="D96" s="2">
        <v>2</v>
      </c>
      <c r="E96" s="2">
        <v>0</v>
      </c>
      <c r="F96" s="2">
        <v>0</v>
      </c>
      <c r="G96" s="2">
        <v>2</v>
      </c>
      <c r="H96" s="2"/>
      <c r="I96" s="2"/>
      <c r="J96" s="2"/>
      <c r="K96" s="2"/>
      <c r="L96" s="2"/>
      <c r="M96" s="2"/>
      <c r="N96" s="23">
        <f t="shared" si="4"/>
        <v>4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>
      <c r="A97" s="22" t="s">
        <v>174</v>
      </c>
      <c r="B97" s="2">
        <v>0</v>
      </c>
      <c r="C97" s="2">
        <v>4</v>
      </c>
      <c r="D97" s="2">
        <v>5</v>
      </c>
      <c r="E97" s="2">
        <v>7</v>
      </c>
      <c r="F97" s="2">
        <v>6</v>
      </c>
      <c r="G97" s="2">
        <v>2</v>
      </c>
      <c r="H97" s="2"/>
      <c r="I97" s="2"/>
      <c r="J97" s="2"/>
      <c r="K97" s="2"/>
      <c r="L97" s="2"/>
      <c r="M97" s="2"/>
      <c r="N97" s="23">
        <f t="shared" si="4"/>
        <v>24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>
      <c r="A98" s="22" t="s">
        <v>209</v>
      </c>
      <c r="B98" s="2">
        <v>0</v>
      </c>
      <c r="C98" s="2">
        <v>7</v>
      </c>
      <c r="D98" s="2">
        <v>2</v>
      </c>
      <c r="E98" s="2">
        <v>0</v>
      </c>
      <c r="F98" s="2">
        <v>0</v>
      </c>
      <c r="G98" s="2">
        <v>0</v>
      </c>
      <c r="H98" s="2"/>
      <c r="I98" s="2"/>
      <c r="J98" s="2"/>
      <c r="K98" s="2"/>
      <c r="L98" s="2"/>
      <c r="M98" s="2"/>
      <c r="N98" s="23">
        <f t="shared" si="4"/>
        <v>9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>
      <c r="A99" s="22" t="s">
        <v>175</v>
      </c>
      <c r="B99" s="2">
        <v>0</v>
      </c>
      <c r="C99" s="2">
        <v>0</v>
      </c>
      <c r="D99" s="2">
        <v>1</v>
      </c>
      <c r="E99" s="2">
        <v>0</v>
      </c>
      <c r="F99" s="2">
        <v>0</v>
      </c>
      <c r="G99" s="2">
        <v>1</v>
      </c>
      <c r="H99" s="2"/>
      <c r="I99" s="2"/>
      <c r="J99" s="2"/>
      <c r="K99" s="2"/>
      <c r="L99" s="2"/>
      <c r="M99" s="2"/>
      <c r="N99" s="23">
        <f t="shared" si="4"/>
        <v>2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>
      <c r="A100" s="22" t="s">
        <v>176</v>
      </c>
      <c r="B100" s="2">
        <v>0</v>
      </c>
      <c r="C100" s="2">
        <v>2</v>
      </c>
      <c r="D100" s="2">
        <v>3</v>
      </c>
      <c r="E100" s="2">
        <v>2</v>
      </c>
      <c r="F100" s="2">
        <v>4</v>
      </c>
      <c r="G100" s="2">
        <v>4</v>
      </c>
      <c r="H100" s="2"/>
      <c r="I100" s="2"/>
      <c r="J100" s="2"/>
      <c r="K100" s="2"/>
      <c r="L100" s="2"/>
      <c r="M100" s="2"/>
      <c r="N100" s="23">
        <f t="shared" si="4"/>
        <v>15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>
      <c r="A101" s="22" t="s">
        <v>177</v>
      </c>
      <c r="B101" s="2">
        <v>0</v>
      </c>
      <c r="C101" s="2">
        <v>4</v>
      </c>
      <c r="D101" s="2">
        <v>0</v>
      </c>
      <c r="E101" s="2">
        <v>6</v>
      </c>
      <c r="F101" s="2">
        <v>1</v>
      </c>
      <c r="G101" s="2">
        <v>5</v>
      </c>
      <c r="H101" s="2"/>
      <c r="I101" s="2"/>
      <c r="J101" s="2"/>
      <c r="K101" s="2"/>
      <c r="L101" s="2"/>
      <c r="M101" s="2"/>
      <c r="N101" s="23">
        <f t="shared" si="4"/>
        <v>16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>
      <c r="A102" s="22" t="s">
        <v>179</v>
      </c>
      <c r="B102" s="2">
        <v>0</v>
      </c>
      <c r="C102" s="2">
        <v>2</v>
      </c>
      <c r="D102" s="2">
        <v>15</v>
      </c>
      <c r="E102" s="2">
        <v>5</v>
      </c>
      <c r="F102" s="2">
        <v>4</v>
      </c>
      <c r="G102" s="2">
        <v>15</v>
      </c>
      <c r="H102" s="2"/>
      <c r="I102" s="2"/>
      <c r="J102" s="2"/>
      <c r="K102" s="2"/>
      <c r="L102" s="2"/>
      <c r="M102" s="2"/>
      <c r="N102" s="23">
        <f t="shared" si="4"/>
        <v>41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>
      <c r="A103" s="22" t="s">
        <v>165</v>
      </c>
      <c r="B103" s="2">
        <v>0</v>
      </c>
      <c r="C103" s="2">
        <v>0</v>
      </c>
      <c r="D103" s="2">
        <v>5</v>
      </c>
      <c r="E103" s="2">
        <v>9</v>
      </c>
      <c r="F103" s="2">
        <v>4</v>
      </c>
      <c r="G103" s="2">
        <v>2</v>
      </c>
      <c r="H103" s="2"/>
      <c r="I103" s="2"/>
      <c r="J103" s="2"/>
      <c r="K103" s="2"/>
      <c r="L103" s="2"/>
      <c r="M103" s="2"/>
      <c r="N103" s="23">
        <f>SUM(B103:M103)</f>
        <v>20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>
      <c r="A104" s="22" t="s">
        <v>183</v>
      </c>
      <c r="B104" s="2">
        <v>0</v>
      </c>
      <c r="C104" s="2">
        <v>0</v>
      </c>
      <c r="D104" s="2">
        <v>0</v>
      </c>
      <c r="E104" s="2">
        <v>24</v>
      </c>
      <c r="F104" s="2">
        <v>0</v>
      </c>
      <c r="G104" s="2">
        <v>0</v>
      </c>
      <c r="H104" s="2"/>
      <c r="I104" s="2"/>
      <c r="J104" s="2"/>
      <c r="K104" s="2"/>
      <c r="L104" s="2"/>
      <c r="M104" s="2"/>
      <c r="N104" s="23">
        <f>SUM(B104:M104)</f>
        <v>24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>
      <c r="A105" s="22" t="s">
        <v>191</v>
      </c>
      <c r="B105" s="2">
        <v>10</v>
      </c>
      <c r="C105" s="2">
        <v>5</v>
      </c>
      <c r="D105" s="2">
        <v>4</v>
      </c>
      <c r="E105" s="2">
        <v>5</v>
      </c>
      <c r="F105" s="2">
        <v>4</v>
      </c>
      <c r="G105" s="2">
        <v>4</v>
      </c>
      <c r="H105" s="2"/>
      <c r="I105" s="2"/>
      <c r="J105" s="2"/>
      <c r="K105" s="2"/>
      <c r="L105" s="2"/>
      <c r="M105" s="2"/>
      <c r="N105" s="23">
        <f>SUM(B105:M105)</f>
        <v>32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>
      <c r="A106" s="22" t="s">
        <v>210</v>
      </c>
      <c r="B106" s="2">
        <v>0</v>
      </c>
      <c r="C106" s="2">
        <v>0</v>
      </c>
      <c r="D106" s="2">
        <v>0</v>
      </c>
      <c r="E106" s="2">
        <v>0</v>
      </c>
      <c r="F106" s="2">
        <v>50</v>
      </c>
      <c r="G106" s="2">
        <v>0</v>
      </c>
      <c r="H106" s="2"/>
      <c r="I106" s="2"/>
      <c r="J106" s="2"/>
      <c r="K106" s="2"/>
      <c r="L106" s="2"/>
      <c r="M106" s="2"/>
      <c r="N106" s="23">
        <f>SUM(B106:M106)</f>
        <v>50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>
      <c r="A107" s="22" t="s">
        <v>211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2</v>
      </c>
      <c r="H107" s="2"/>
      <c r="I107" s="2"/>
      <c r="J107" s="2"/>
      <c r="K107" s="2"/>
      <c r="L107" s="2"/>
      <c r="M107" s="2"/>
      <c r="N107" s="23">
        <f>SUM(B107:M107)</f>
        <v>2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>
      <c r="A108" s="2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>
      <c r="A109" s="24" t="s">
        <v>21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>
      <c r="A110" s="22" t="s">
        <v>60</v>
      </c>
      <c r="B110" s="2">
        <v>351</v>
      </c>
      <c r="C110" s="2">
        <v>324</v>
      </c>
      <c r="D110" s="2">
        <v>233</v>
      </c>
      <c r="E110" s="2">
        <v>230</v>
      </c>
      <c r="F110" s="2">
        <v>278</v>
      </c>
      <c r="G110" s="2">
        <v>313</v>
      </c>
      <c r="H110" s="2"/>
      <c r="I110" s="2"/>
      <c r="J110" s="2"/>
      <c r="K110" s="2"/>
      <c r="L110" s="2"/>
      <c r="M110" s="2"/>
      <c r="N110" s="23">
        <f t="shared" ref="N110:N115" si="5">SUM(B110:M110)</f>
        <v>1729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>
      <c r="A111" s="22" t="s">
        <v>158</v>
      </c>
      <c r="B111" s="2">
        <v>0</v>
      </c>
      <c r="C111" s="2">
        <v>106</v>
      </c>
      <c r="D111" s="2">
        <v>0</v>
      </c>
      <c r="E111" s="2">
        <v>0</v>
      </c>
      <c r="F111" s="2">
        <v>0</v>
      </c>
      <c r="G111" s="2">
        <v>0</v>
      </c>
      <c r="H111" s="2"/>
      <c r="I111" s="2"/>
      <c r="J111" s="2"/>
      <c r="K111" s="2"/>
      <c r="L111" s="2"/>
      <c r="M111" s="2"/>
      <c r="N111" s="23">
        <f t="shared" si="5"/>
        <v>106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>
      <c r="A112" s="7" t="s">
        <v>106</v>
      </c>
      <c r="B112" s="2">
        <v>0</v>
      </c>
      <c r="C112" s="2">
        <v>0</v>
      </c>
      <c r="D112" s="2">
        <v>0</v>
      </c>
      <c r="E112" s="2">
        <v>45</v>
      </c>
      <c r="F112" s="2">
        <v>0</v>
      </c>
      <c r="G112" s="2">
        <v>0</v>
      </c>
      <c r="H112" s="2"/>
      <c r="I112" s="2"/>
      <c r="J112" s="2"/>
      <c r="K112" s="2"/>
      <c r="L112" s="2"/>
      <c r="M112" s="2"/>
      <c r="N112" s="2">
        <f t="shared" si="5"/>
        <v>45</v>
      </c>
    </row>
    <row r="113" spans="1:36">
      <c r="A113" s="59" t="s">
        <v>44</v>
      </c>
      <c r="B113" s="2">
        <v>0</v>
      </c>
      <c r="C113" s="2">
        <v>0</v>
      </c>
      <c r="D113" s="2">
        <v>0</v>
      </c>
      <c r="E113" s="2">
        <v>0</v>
      </c>
      <c r="F113" s="2">
        <v>85</v>
      </c>
      <c r="G113" s="2">
        <v>0</v>
      </c>
      <c r="H113" s="2"/>
      <c r="I113" s="2"/>
      <c r="J113" s="2"/>
      <c r="K113" s="2"/>
      <c r="L113" s="2"/>
      <c r="M113" s="2"/>
      <c r="N113" s="2">
        <f t="shared" si="5"/>
        <v>85</v>
      </c>
    </row>
    <row r="114" spans="1:36">
      <c r="A114" s="59" t="s">
        <v>203</v>
      </c>
      <c r="B114" s="2">
        <v>0</v>
      </c>
      <c r="C114" s="2">
        <v>0</v>
      </c>
      <c r="D114" s="2">
        <v>0</v>
      </c>
      <c r="E114" s="2">
        <v>0</v>
      </c>
      <c r="F114" s="2">
        <v>42</v>
      </c>
      <c r="G114" s="2">
        <v>0</v>
      </c>
      <c r="H114" s="2"/>
      <c r="I114" s="2"/>
      <c r="J114" s="2"/>
      <c r="K114" s="2"/>
      <c r="L114" s="2"/>
      <c r="M114" s="2"/>
      <c r="N114" s="2">
        <f t="shared" si="5"/>
        <v>42</v>
      </c>
    </row>
    <row r="115" spans="1:36">
      <c r="A115" s="59" t="s">
        <v>208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94</v>
      </c>
      <c r="H115" s="2"/>
      <c r="I115" s="2"/>
      <c r="J115" s="2"/>
      <c r="K115" s="2"/>
      <c r="L115" s="2"/>
      <c r="M115" s="2"/>
      <c r="N115" s="2">
        <f t="shared" si="5"/>
        <v>94</v>
      </c>
    </row>
    <row r="116" spans="1:36">
      <c r="A116" s="5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36">
      <c r="A117" s="2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>
      <c r="A118" s="28" t="s">
        <v>46</v>
      </c>
      <c r="B118" s="3">
        <f>SUM(B5:B117)</f>
        <v>1413</v>
      </c>
      <c r="C118" s="3">
        <f>SUM(C5:C117)</f>
        <v>1522</v>
      </c>
      <c r="D118" s="3">
        <f>SUM(D5:D117)</f>
        <v>1620</v>
      </c>
      <c r="E118" s="3">
        <f>SUM(E5:E117)</f>
        <v>1781</v>
      </c>
      <c r="F118" s="3">
        <f>SUM(F5:F117)</f>
        <v>1680</v>
      </c>
      <c r="G118" s="3">
        <f>SUM(G5:G117)</f>
        <v>1500</v>
      </c>
      <c r="H118" s="3">
        <f>SUM(H5:H117)</f>
        <v>0</v>
      </c>
      <c r="I118" s="3">
        <f>SUM(I5:I117)</f>
        <v>0</v>
      </c>
      <c r="J118" s="3">
        <f>SUM(J5:J117)</f>
        <v>0</v>
      </c>
      <c r="K118" s="3">
        <f>SUM(K5:K117)</f>
        <v>0</v>
      </c>
      <c r="L118" s="3">
        <f>SUM(L5:L110)</f>
        <v>0</v>
      </c>
      <c r="M118" s="3">
        <f>SUM(M5:M110)</f>
        <v>0</v>
      </c>
      <c r="N118" s="29">
        <f>SUM(B118:M118)</f>
        <v>9516</v>
      </c>
      <c r="O118" s="11"/>
      <c r="P118" s="5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s="16" customFormat="1">
      <c r="A119" s="9"/>
      <c r="B119" s="9"/>
      <c r="C119" s="9"/>
      <c r="D119" s="9"/>
      <c r="E119" s="9"/>
      <c r="F119" s="9"/>
      <c r="G119" s="9"/>
      <c r="H119" s="9"/>
      <c r="I119" s="43"/>
      <c r="J119" s="43"/>
      <c r="K119" s="43"/>
      <c r="L119" s="43"/>
      <c r="M119" s="43"/>
      <c r="N119" s="44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>
      <c r="A120" s="28" t="s">
        <v>33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3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>
      <c r="A121" s="22" t="s">
        <v>45</v>
      </c>
      <c r="B121" s="2">
        <v>0</v>
      </c>
      <c r="C121" s="2">
        <v>0</v>
      </c>
      <c r="D121" s="2">
        <v>0</v>
      </c>
      <c r="E121" s="2">
        <v>0</v>
      </c>
      <c r="F121" s="2">
        <v>286</v>
      </c>
      <c r="G121" s="2">
        <v>100</v>
      </c>
      <c r="H121" s="2"/>
      <c r="I121" s="2"/>
      <c r="J121" s="2"/>
      <c r="K121" s="2"/>
      <c r="L121" s="2"/>
      <c r="M121" s="2"/>
      <c r="N121" s="23">
        <f>SUM(B121:M121)</f>
        <v>386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s="16" customFormat="1" ht="15" thickBot="1">
      <c r="A122" s="46"/>
      <c r="B122" s="47"/>
      <c r="C122" s="47"/>
      <c r="D122" s="47"/>
      <c r="E122" s="47"/>
      <c r="F122" s="47"/>
      <c r="G122" s="47"/>
      <c r="H122" s="48"/>
      <c r="I122" s="48"/>
      <c r="J122" s="48"/>
      <c r="K122" s="48"/>
      <c r="L122" s="48"/>
      <c r="M122" s="48"/>
      <c r="N122" s="49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>
      <c r="A123" s="36" t="s">
        <v>181</v>
      </c>
      <c r="B123" s="37" t="s">
        <v>0</v>
      </c>
      <c r="C123" s="37" t="s">
        <v>1</v>
      </c>
      <c r="D123" s="37" t="s">
        <v>2</v>
      </c>
      <c r="E123" s="37" t="s">
        <v>3</v>
      </c>
      <c r="F123" s="18" t="s">
        <v>4</v>
      </c>
      <c r="G123" s="18" t="s">
        <v>5</v>
      </c>
      <c r="H123" s="18" t="s">
        <v>6</v>
      </c>
      <c r="I123" s="18" t="s">
        <v>7</v>
      </c>
      <c r="J123" s="18" t="s">
        <v>8</v>
      </c>
      <c r="K123" s="18" t="s">
        <v>9</v>
      </c>
      <c r="L123" s="18" t="s">
        <v>10</v>
      </c>
      <c r="M123" s="18" t="s">
        <v>11</v>
      </c>
      <c r="N123" s="19" t="s">
        <v>18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>
      <c r="A124" s="30" t="s">
        <v>160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>
      <c r="A125" s="20" t="s">
        <v>161</v>
      </c>
      <c r="B125" s="2">
        <v>0</v>
      </c>
      <c r="C125" s="2">
        <v>1722</v>
      </c>
      <c r="D125" s="2">
        <v>1722</v>
      </c>
      <c r="E125" s="2">
        <v>1498</v>
      </c>
      <c r="F125" s="2">
        <v>1503</v>
      </c>
      <c r="G125" s="2">
        <v>1513</v>
      </c>
      <c r="H125" s="2"/>
      <c r="I125" s="2"/>
      <c r="J125" s="2"/>
      <c r="K125" s="2"/>
      <c r="L125" s="2"/>
      <c r="M125" s="2"/>
      <c r="N125" s="23">
        <f>SUM(B125:M125)</f>
        <v>7958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>
      <c r="A126" s="20" t="s">
        <v>159</v>
      </c>
      <c r="B126" s="2">
        <v>0</v>
      </c>
      <c r="C126" s="2">
        <v>0</v>
      </c>
      <c r="D126" s="2">
        <v>0</v>
      </c>
      <c r="E126" s="2">
        <v>20</v>
      </c>
      <c r="F126" s="2">
        <v>26</v>
      </c>
      <c r="G126" s="2">
        <v>32</v>
      </c>
      <c r="H126" s="2"/>
      <c r="I126" s="2"/>
      <c r="J126" s="2"/>
      <c r="K126" s="2"/>
      <c r="L126" s="2"/>
      <c r="M126" s="2"/>
      <c r="N126" s="23">
        <f>SUM(B126:M126)</f>
        <v>78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>
      <c r="A127" s="22" t="s">
        <v>162</v>
      </c>
      <c r="B127" s="2">
        <v>0</v>
      </c>
      <c r="C127" s="2">
        <v>340</v>
      </c>
      <c r="D127" s="2">
        <v>677</v>
      </c>
      <c r="E127" s="2">
        <v>0</v>
      </c>
      <c r="F127" s="2">
        <v>0</v>
      </c>
      <c r="G127" s="2">
        <v>0</v>
      </c>
      <c r="H127" s="2"/>
      <c r="I127" s="2"/>
      <c r="J127" s="2"/>
      <c r="K127" s="2"/>
      <c r="L127" s="2"/>
      <c r="M127" s="2"/>
      <c r="N127" s="23">
        <f>SUM(B127:M127)</f>
        <v>1017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>
      <c r="A128" s="22" t="s">
        <v>181</v>
      </c>
      <c r="B128" s="2">
        <v>0</v>
      </c>
      <c r="C128" s="2">
        <v>0</v>
      </c>
      <c r="D128" s="2">
        <v>0</v>
      </c>
      <c r="E128" s="2">
        <v>47</v>
      </c>
      <c r="F128" s="2">
        <v>0</v>
      </c>
      <c r="G128" s="2">
        <v>5</v>
      </c>
      <c r="H128" s="2"/>
      <c r="I128" s="2"/>
      <c r="J128" s="2"/>
      <c r="K128" s="2"/>
      <c r="L128" s="2"/>
      <c r="M128" s="2"/>
      <c r="N128" s="2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>
      <c r="A129" s="2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>
      <c r="A130" s="24"/>
      <c r="B130" s="1" t="s">
        <v>0</v>
      </c>
      <c r="C130" s="1" t="s">
        <v>1</v>
      </c>
      <c r="D130" s="1" t="s">
        <v>2</v>
      </c>
      <c r="E130" s="1" t="s">
        <v>3</v>
      </c>
      <c r="F130" s="1" t="s">
        <v>4</v>
      </c>
      <c r="G130" s="1" t="s">
        <v>5</v>
      </c>
      <c r="H130" s="1" t="s">
        <v>6</v>
      </c>
      <c r="I130" s="1" t="s">
        <v>7</v>
      </c>
      <c r="J130" s="1" t="s">
        <v>8</v>
      </c>
      <c r="K130" s="1" t="s">
        <v>9</v>
      </c>
      <c r="L130" s="1" t="s">
        <v>10</v>
      </c>
      <c r="M130" s="1" t="s">
        <v>11</v>
      </c>
      <c r="N130" s="26" t="s">
        <v>18</v>
      </c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>
      <c r="A131" s="24" t="s">
        <v>30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>
      <c r="A132" s="22" t="s">
        <v>29</v>
      </c>
      <c r="B132" s="2">
        <v>212.67</v>
      </c>
      <c r="C132" s="2">
        <v>228.5</v>
      </c>
      <c r="D132" s="2">
        <v>220.17</v>
      </c>
      <c r="E132" s="2">
        <v>233.17</v>
      </c>
      <c r="F132" s="2">
        <v>189.42</v>
      </c>
      <c r="G132" s="2">
        <v>287</v>
      </c>
      <c r="H132" s="2"/>
      <c r="I132" s="2"/>
      <c r="J132" s="2"/>
      <c r="K132" s="2"/>
      <c r="L132" s="2"/>
      <c r="M132" s="2"/>
      <c r="N132" s="23">
        <f>SUM(B132:M132)</f>
        <v>1370.9299999999998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6">
      <c r="A133" s="22" t="s">
        <v>36</v>
      </c>
      <c r="B133" s="2">
        <v>0</v>
      </c>
      <c r="C133" s="2">
        <v>0</v>
      </c>
      <c r="D133" s="2">
        <v>0</v>
      </c>
      <c r="E133" s="2">
        <v>0</v>
      </c>
      <c r="F133" s="7">
        <v>0</v>
      </c>
      <c r="G133" s="2">
        <v>16.5</v>
      </c>
      <c r="H133" s="2"/>
      <c r="I133" s="2"/>
      <c r="J133" s="2"/>
      <c r="K133" s="2"/>
      <c r="L133" s="2"/>
      <c r="M133" s="2"/>
      <c r="N133" s="23">
        <f>SUM(B133:M133)</f>
        <v>16.5</v>
      </c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</row>
    <row r="134" spans="1:36">
      <c r="A134" s="22" t="s">
        <v>42</v>
      </c>
      <c r="B134" s="57">
        <v>2339.3200000000002</v>
      </c>
      <c r="C134" s="57">
        <v>2513.5</v>
      </c>
      <c r="D134" s="57">
        <v>2383.33</v>
      </c>
      <c r="E134" s="57">
        <v>2570.83</v>
      </c>
      <c r="F134" s="57">
        <v>2083.62</v>
      </c>
      <c r="G134" s="57">
        <v>3338.5</v>
      </c>
      <c r="H134" s="57"/>
      <c r="I134" s="57"/>
      <c r="J134" s="57"/>
      <c r="K134" s="57"/>
      <c r="L134" s="57"/>
      <c r="M134" s="57"/>
      <c r="N134" s="58">
        <f>SUM(B134:M134)</f>
        <v>15229.099999999999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>
      <c r="A135" s="22" t="s">
        <v>147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/>
      <c r="I135" s="2"/>
      <c r="J135" s="2"/>
      <c r="K135" s="2"/>
      <c r="L135" s="2"/>
      <c r="M135" s="2"/>
      <c r="N135" s="23">
        <f>SUM(B135:M135)</f>
        <v>0</v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>
      <c r="A136" s="22"/>
      <c r="B136" s="2" t="s">
        <v>193</v>
      </c>
      <c r="C136" s="2" t="s">
        <v>193</v>
      </c>
      <c r="D136" s="2" t="s">
        <v>193</v>
      </c>
      <c r="E136" s="2" t="s">
        <v>193</v>
      </c>
      <c r="F136" s="2" t="s">
        <v>193</v>
      </c>
      <c r="G136" s="2"/>
      <c r="H136" s="2"/>
      <c r="I136" s="2"/>
      <c r="J136" s="2"/>
      <c r="K136" s="2"/>
      <c r="L136" s="2"/>
      <c r="M136" s="2"/>
      <c r="N136" s="23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>
      <c r="A137" s="20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2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6">
      <c r="A138" s="24"/>
      <c r="B138" s="1" t="s">
        <v>0</v>
      </c>
      <c r="C138" s="1" t="s">
        <v>1</v>
      </c>
      <c r="D138" s="1" t="s">
        <v>2</v>
      </c>
      <c r="E138" s="1" t="s">
        <v>3</v>
      </c>
      <c r="F138" s="1" t="s">
        <v>4</v>
      </c>
      <c r="G138" s="1" t="s">
        <v>5</v>
      </c>
      <c r="H138" s="1" t="s">
        <v>6</v>
      </c>
      <c r="I138" s="1" t="s">
        <v>7</v>
      </c>
      <c r="J138" s="1" t="s">
        <v>8</v>
      </c>
      <c r="K138" s="1" t="s">
        <v>9</v>
      </c>
      <c r="L138" s="1" t="s">
        <v>10</v>
      </c>
      <c r="M138" s="1" t="s">
        <v>11</v>
      </c>
      <c r="N138" s="26" t="s">
        <v>18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>
      <c r="A139" s="24" t="s">
        <v>47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3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>
      <c r="A140" s="22" t="s">
        <v>22</v>
      </c>
      <c r="B140" s="17">
        <v>192</v>
      </c>
      <c r="C140" s="2">
        <v>547</v>
      </c>
      <c r="D140" s="2">
        <v>272</v>
      </c>
      <c r="E140" s="2">
        <v>234</v>
      </c>
      <c r="F140" s="2">
        <v>247</v>
      </c>
      <c r="G140" s="2">
        <v>344</v>
      </c>
      <c r="H140" s="2"/>
      <c r="I140" s="2"/>
      <c r="J140" s="2"/>
      <c r="K140" s="2"/>
      <c r="L140" s="2"/>
      <c r="M140" s="2"/>
      <c r="N140" s="23">
        <f>SUM(B140:M140)</f>
        <v>1836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>
      <c r="A141" s="22" t="s">
        <v>23</v>
      </c>
      <c r="B141" s="17">
        <v>89</v>
      </c>
      <c r="C141" s="2">
        <v>163</v>
      </c>
      <c r="D141" s="2">
        <v>69</v>
      </c>
      <c r="E141" s="2">
        <v>83</v>
      </c>
      <c r="F141" s="2">
        <v>75</v>
      </c>
      <c r="G141" s="2">
        <v>102</v>
      </c>
      <c r="H141" s="2"/>
      <c r="I141" s="2"/>
      <c r="J141" s="2"/>
      <c r="K141" s="2"/>
      <c r="L141" s="2"/>
      <c r="M141" s="2"/>
      <c r="N141" s="23">
        <f>SUM(B141:M141)</f>
        <v>581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6">
      <c r="A142" s="22"/>
      <c r="B142" s="1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3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6">
      <c r="A143" s="30" t="s">
        <v>153</v>
      </c>
      <c r="B143" s="1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6">
      <c r="A144" s="22" t="s">
        <v>151</v>
      </c>
      <c r="B144" s="17">
        <v>31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/>
      <c r="I144" s="2"/>
      <c r="J144" s="2"/>
      <c r="K144" s="2"/>
      <c r="L144" s="2"/>
      <c r="M144" s="2"/>
      <c r="N144" s="23">
        <f>SUM(B144:M144)</f>
        <v>31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</row>
    <row r="145" spans="1:36">
      <c r="A145" s="22" t="s">
        <v>148</v>
      </c>
      <c r="B145" s="17">
        <v>11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/>
      <c r="I145" s="2"/>
      <c r="J145" s="2"/>
      <c r="K145" s="2"/>
      <c r="L145" s="2"/>
      <c r="M145" s="2"/>
      <c r="N145" s="23">
        <f>SUM(B145:M145)</f>
        <v>11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</row>
    <row r="146" spans="1:36">
      <c r="A146" s="22"/>
      <c r="B146" s="1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</row>
    <row r="147" spans="1:36">
      <c r="A147" s="30" t="s">
        <v>152</v>
      </c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</row>
    <row r="148" spans="1:36">
      <c r="A148" s="22" t="s">
        <v>151</v>
      </c>
      <c r="B148" s="17">
        <v>322</v>
      </c>
      <c r="C148" s="2">
        <v>216</v>
      </c>
      <c r="D148" s="2">
        <v>303</v>
      </c>
      <c r="E148" s="2">
        <v>401</v>
      </c>
      <c r="F148" s="63">
        <v>317</v>
      </c>
      <c r="G148" s="2">
        <v>388</v>
      </c>
      <c r="H148" s="2"/>
      <c r="I148" s="2"/>
      <c r="J148" s="2"/>
      <c r="K148" s="2"/>
      <c r="L148" s="2"/>
      <c r="M148" s="2"/>
      <c r="N148" s="23">
        <f>SUM(B148:M148)</f>
        <v>1947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</row>
    <row r="149" spans="1:36">
      <c r="A149" s="22" t="s">
        <v>148</v>
      </c>
      <c r="B149" s="17">
        <v>76</v>
      </c>
      <c r="C149" s="2">
        <v>21</v>
      </c>
      <c r="D149" s="2">
        <v>99</v>
      </c>
      <c r="E149" s="2">
        <v>133</v>
      </c>
      <c r="F149" s="2">
        <v>99</v>
      </c>
      <c r="G149" s="2">
        <v>106</v>
      </c>
      <c r="H149" s="2"/>
      <c r="I149" s="2"/>
      <c r="J149" s="2"/>
      <c r="K149" s="2"/>
      <c r="L149" s="2"/>
      <c r="M149" s="2"/>
      <c r="N149" s="23">
        <f>SUM(B149:M149)</f>
        <v>534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>
      <c r="A150" s="22"/>
      <c r="B150" s="17"/>
      <c r="C150" s="2"/>
      <c r="D150" s="2"/>
      <c r="E150" s="2"/>
      <c r="F150" s="39"/>
      <c r="G150" s="2"/>
      <c r="H150" s="2"/>
      <c r="I150" s="2"/>
      <c r="J150" s="2"/>
      <c r="K150" s="2"/>
      <c r="L150" s="2"/>
      <c r="M150" s="2"/>
      <c r="N150" s="23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</row>
    <row r="151" spans="1:36">
      <c r="A151" s="30" t="s">
        <v>196</v>
      </c>
      <c r="B151" s="1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36">
      <c r="A152" s="22" t="s">
        <v>149</v>
      </c>
      <c r="B152" s="17">
        <v>160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/>
      <c r="I152" s="2"/>
      <c r="J152" s="2"/>
      <c r="K152" s="2"/>
      <c r="L152" s="2"/>
      <c r="M152" s="2"/>
      <c r="N152" s="23">
        <f>SUM(B152:M152)</f>
        <v>160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</row>
    <row r="153" spans="1:36">
      <c r="A153" s="22" t="s">
        <v>148</v>
      </c>
      <c r="B153" s="17">
        <v>17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/>
      <c r="I153" s="2"/>
      <c r="J153" s="2"/>
      <c r="K153" s="2"/>
      <c r="L153" s="2"/>
      <c r="M153" s="2"/>
      <c r="N153" s="23">
        <f>SUM(B153:M153)</f>
        <v>17</v>
      </c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6">
      <c r="A154" s="22"/>
      <c r="B154" s="1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3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</row>
    <row r="155" spans="1:36">
      <c r="A155" s="30" t="s">
        <v>150</v>
      </c>
      <c r="B155" s="1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3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</row>
    <row r="156" spans="1:36">
      <c r="A156" s="22" t="s">
        <v>149</v>
      </c>
      <c r="B156" s="17">
        <v>358</v>
      </c>
      <c r="C156" s="2">
        <v>631</v>
      </c>
      <c r="D156" s="2">
        <v>803</v>
      </c>
      <c r="E156" s="2">
        <v>874</v>
      </c>
      <c r="F156" s="2">
        <v>879</v>
      </c>
      <c r="G156" s="2">
        <v>653</v>
      </c>
      <c r="H156" s="2"/>
      <c r="I156" s="2"/>
      <c r="J156" s="2"/>
      <c r="K156" s="2"/>
      <c r="L156" s="2"/>
      <c r="M156" s="2"/>
      <c r="N156" s="23">
        <f>SUM(B156:M156)</f>
        <v>4198</v>
      </c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</row>
    <row r="157" spans="1:36">
      <c r="A157" s="22" t="s">
        <v>148</v>
      </c>
      <c r="B157" s="17">
        <v>48</v>
      </c>
      <c r="C157" s="2">
        <v>69</v>
      </c>
      <c r="D157" s="2">
        <v>93</v>
      </c>
      <c r="E157" s="2">
        <v>95</v>
      </c>
      <c r="F157" s="39">
        <v>95</v>
      </c>
      <c r="G157" s="2">
        <v>60</v>
      </c>
      <c r="H157" s="2"/>
      <c r="I157" s="2"/>
      <c r="J157" s="2"/>
      <c r="K157" s="2"/>
      <c r="L157" s="2"/>
      <c r="M157" s="2"/>
      <c r="N157" s="23">
        <f>SUM(B157:M157)</f>
        <v>460</v>
      </c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</row>
    <row r="158" spans="1:36" ht="15" thickBot="1">
      <c r="A158" s="42"/>
      <c r="B158" s="5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3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</row>
    <row r="159" spans="1:36">
      <c r="A159" s="53" t="s">
        <v>164</v>
      </c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</row>
    <row r="160" spans="1:36" ht="15.75" customHeight="1">
      <c r="A160" s="50" t="s">
        <v>24</v>
      </c>
      <c r="B160" s="39">
        <f>B156+B152+B148+B144+B140</f>
        <v>1063</v>
      </c>
      <c r="C160" s="39">
        <f>C140+C144+C148+C152+C156</f>
        <v>1394</v>
      </c>
      <c r="D160" s="39">
        <f>D140+D144+D148+D152+D156</f>
        <v>1378</v>
      </c>
      <c r="E160" s="39">
        <f t="shared" ref="E160:F160" si="6">E140+E144+E148+E152+E156</f>
        <v>1509</v>
      </c>
      <c r="F160" s="39">
        <f t="shared" si="6"/>
        <v>1443</v>
      </c>
      <c r="G160" s="39">
        <f>G140+G148+G156</f>
        <v>1385</v>
      </c>
      <c r="H160" s="39"/>
      <c r="I160" s="39"/>
      <c r="J160" s="39"/>
      <c r="K160" s="39"/>
      <c r="L160" s="39"/>
      <c r="M160" s="39"/>
      <c r="N160" s="51">
        <f>SUM(B160:M160)</f>
        <v>8172</v>
      </c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</row>
    <row r="161" spans="1:36">
      <c r="A161" s="22" t="s">
        <v>25</v>
      </c>
      <c r="B161" s="2">
        <f>B157+B153+B149+B145+B141</f>
        <v>241</v>
      </c>
      <c r="C161" s="2">
        <f>C157+C153+C149+C145+C141</f>
        <v>253</v>
      </c>
      <c r="D161" s="2">
        <f>D157+D153+D149+D145+D141</f>
        <v>261</v>
      </c>
      <c r="E161" s="2">
        <f>E141+E149+E157</f>
        <v>311</v>
      </c>
      <c r="F161" s="2">
        <f>F157+F149+F141</f>
        <v>269</v>
      </c>
      <c r="G161" s="2">
        <f>G141+G149+G157</f>
        <v>268</v>
      </c>
      <c r="H161" s="2"/>
      <c r="I161" s="2"/>
      <c r="J161" s="2"/>
      <c r="K161" s="2"/>
      <c r="L161" s="2"/>
      <c r="M161" s="2"/>
      <c r="N161" s="23">
        <f>SUM(B161:M161)</f>
        <v>1603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</row>
    <row r="162" spans="1:36">
      <c r="A162" s="22"/>
      <c r="B162" s="2"/>
      <c r="C162" s="2"/>
      <c r="D162" s="2"/>
      <c r="E162" s="64"/>
      <c r="F162" s="64"/>
      <c r="G162" s="64"/>
      <c r="H162" s="64"/>
      <c r="I162" s="64"/>
      <c r="J162" s="64"/>
      <c r="K162" s="64"/>
      <c r="L162" s="64"/>
      <c r="M162" s="64"/>
      <c r="N162" s="2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</row>
    <row r="163" spans="1:36" ht="13.2" customHeight="1">
      <c r="A163" s="22"/>
      <c r="B163" s="1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3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</row>
    <row r="164" spans="1:36">
      <c r="A164" s="24"/>
      <c r="B164" s="1" t="s">
        <v>0</v>
      </c>
      <c r="C164" s="1" t="s">
        <v>1</v>
      </c>
      <c r="D164" s="1" t="s">
        <v>2</v>
      </c>
      <c r="E164" s="1" t="s">
        <v>3</v>
      </c>
      <c r="F164" s="1" t="s">
        <v>4</v>
      </c>
      <c r="G164" s="1" t="s">
        <v>5</v>
      </c>
      <c r="H164" s="1" t="s">
        <v>6</v>
      </c>
      <c r="I164" s="1" t="s">
        <v>7</v>
      </c>
      <c r="J164" s="1" t="s">
        <v>8</v>
      </c>
      <c r="K164" s="1" t="s">
        <v>9</v>
      </c>
      <c r="L164" s="1" t="s">
        <v>10</v>
      </c>
      <c r="M164" s="1" t="s">
        <v>11</v>
      </c>
      <c r="N164" s="26" t="s">
        <v>18</v>
      </c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</row>
    <row r="165" spans="1:36">
      <c r="A165" s="22" t="s">
        <v>35</v>
      </c>
      <c r="B165" s="2">
        <v>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/>
      <c r="I165" s="2"/>
      <c r="J165" s="2"/>
      <c r="K165" s="2"/>
      <c r="L165" s="2"/>
      <c r="M165" s="2"/>
      <c r="N165" s="23">
        <f>SUM(B165:M165)</f>
        <v>1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</row>
    <row r="166" spans="1:36">
      <c r="A166" s="22" t="s">
        <v>27</v>
      </c>
      <c r="B166" s="2">
        <v>1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/>
      <c r="I166" s="2"/>
      <c r="J166" s="2"/>
      <c r="K166" s="2"/>
      <c r="L166" s="2"/>
      <c r="M166" s="2"/>
      <c r="N166" s="23">
        <f>SUM(B166:M166)</f>
        <v>1</v>
      </c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</row>
    <row r="167" spans="1:36">
      <c r="A167" s="2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3"/>
    </row>
    <row r="168" spans="1:36">
      <c r="A168" s="22" t="s">
        <v>26</v>
      </c>
      <c r="B168" s="2">
        <v>0</v>
      </c>
      <c r="C168" s="2">
        <v>1</v>
      </c>
      <c r="D168" s="2">
        <v>1</v>
      </c>
      <c r="E168" s="2">
        <v>0</v>
      </c>
      <c r="F168" s="2">
        <v>2</v>
      </c>
      <c r="G168" s="2"/>
      <c r="H168" s="2"/>
      <c r="I168" s="2"/>
      <c r="J168" s="2"/>
      <c r="K168" s="2"/>
      <c r="L168" s="2"/>
      <c r="M168" s="2"/>
      <c r="N168" s="23"/>
    </row>
    <row r="169" spans="1:36">
      <c r="A169" s="22" t="s">
        <v>28</v>
      </c>
      <c r="B169" s="2">
        <v>0</v>
      </c>
      <c r="C169" s="2">
        <v>2</v>
      </c>
      <c r="D169" s="2">
        <v>1</v>
      </c>
      <c r="E169" s="2">
        <v>0</v>
      </c>
      <c r="F169" s="2">
        <v>2</v>
      </c>
      <c r="G169" s="2"/>
      <c r="H169" s="2"/>
      <c r="I169" s="2"/>
      <c r="J169" s="2"/>
      <c r="K169" s="2"/>
      <c r="L169" s="2"/>
      <c r="M169" s="2"/>
      <c r="N169" s="23">
        <f>SUM(B169:M169)</f>
        <v>5</v>
      </c>
    </row>
    <row r="170" spans="1:36">
      <c r="A170" s="2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3"/>
    </row>
    <row r="171" spans="1:36">
      <c r="A171" s="30" t="s">
        <v>204</v>
      </c>
      <c r="B171" s="2">
        <v>0</v>
      </c>
      <c r="C171" s="2">
        <v>4</v>
      </c>
      <c r="D171" s="2">
        <v>2</v>
      </c>
      <c r="E171" s="2">
        <v>2</v>
      </c>
      <c r="F171" s="2">
        <v>6</v>
      </c>
      <c r="G171" s="2"/>
      <c r="H171" s="2"/>
      <c r="I171" s="2"/>
      <c r="J171" s="2"/>
      <c r="K171" s="2"/>
      <c r="L171" s="2"/>
      <c r="M171" s="2"/>
      <c r="N171" s="23"/>
    </row>
    <row r="172" spans="1:36" ht="15" thickBot="1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3">
        <f>SUM(B172:M172)</f>
        <v>0</v>
      </c>
    </row>
    <row r="174" spans="1:36">
      <c r="A174" t="s">
        <v>197</v>
      </c>
    </row>
    <row r="175" spans="1:36">
      <c r="A175" t="s">
        <v>205</v>
      </c>
    </row>
  </sheetData>
  <pageMargins left="0.43" right="0.34" top="0.75" bottom="0.75" header="0.3" footer="0.3"/>
  <pageSetup orientation="landscape" r:id="rId1"/>
  <headerFooter>
    <oddHeader>&amp;CHanover Council on Aging 
Statistics FY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"/>
  <sheetViews>
    <sheetView workbookViewId="0">
      <selection activeCell="D13" sqref="D13"/>
    </sheetView>
  </sheetViews>
  <sheetFormatPr defaultRowHeight="14.4"/>
  <cols>
    <col min="1" max="1" width="18.6640625" customWidth="1"/>
  </cols>
  <sheetData>
    <row r="3" spans="1:5">
      <c r="B3">
        <v>2014</v>
      </c>
      <c r="C3">
        <v>2015</v>
      </c>
      <c r="D3">
        <v>2016</v>
      </c>
      <c r="E3">
        <v>2017</v>
      </c>
    </row>
    <row r="4" spans="1:5">
      <c r="A4" t="s">
        <v>39</v>
      </c>
      <c r="B4" t="e">
        <f>#REF!</f>
        <v>#REF!</v>
      </c>
      <c r="C4" t="e">
        <f>#REF!</f>
        <v>#REF!</v>
      </c>
      <c r="D4" t="e">
        <f>#REF!</f>
        <v>#REF!</v>
      </c>
      <c r="E4">
        <v>52193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F23"/>
  <sheetViews>
    <sheetView topLeftCell="A2" workbookViewId="0">
      <selection activeCell="C23" sqref="C23"/>
    </sheetView>
  </sheetViews>
  <sheetFormatPr defaultRowHeight="14.4"/>
  <sheetData>
    <row r="3" spans="6:6">
      <c r="F3" s="6" t="s">
        <v>40</v>
      </c>
    </row>
    <row r="23" spans="3:3">
      <c r="C23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</vt:lpstr>
      <vt:lpstr>2018</vt:lpstr>
      <vt:lpstr>data</vt:lpstr>
      <vt:lpstr>chart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</dc:creator>
  <cp:lastModifiedBy>COA</cp:lastModifiedBy>
  <cp:lastPrinted>2017-11-09T22:07:55Z</cp:lastPrinted>
  <dcterms:created xsi:type="dcterms:W3CDTF">2014-07-01T15:27:39Z</dcterms:created>
  <dcterms:modified xsi:type="dcterms:W3CDTF">2018-01-08T17:29:10Z</dcterms:modified>
</cp:coreProperties>
</file>