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330" windowHeight="3030"/>
  </bookViews>
  <sheets>
    <sheet name="Sheet1" sheetId="1" r:id="rId1"/>
  </sheets>
  <definedNames>
    <definedName name="_xlnm.Print_Area" localSheetId="0">Sheet1!$A$1:$I$32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0" i="1" l="1"/>
  <c r="C10" i="1"/>
  <c r="C11" i="1"/>
  <c r="C12" i="1"/>
  <c r="C13" i="1"/>
  <c r="C14" i="1"/>
  <c r="C15" i="1"/>
  <c r="C16" i="1"/>
  <c r="C17" i="1"/>
  <c r="C18" i="1"/>
  <c r="C19" i="1"/>
  <c r="C9" i="1"/>
  <c r="H10" i="1"/>
  <c r="H11" i="1"/>
  <c r="H12" i="1"/>
  <c r="H13" i="1"/>
  <c r="H14" i="1"/>
  <c r="H15" i="1"/>
  <c r="H16" i="1"/>
  <c r="H17" i="1"/>
  <c r="H18" i="1"/>
  <c r="H19" i="1"/>
  <c r="H20" i="1"/>
  <c r="H9" i="1"/>
  <c r="G10" i="1"/>
  <c r="G11" i="1"/>
  <c r="G12" i="1"/>
  <c r="G13" i="1"/>
  <c r="G14" i="1"/>
  <c r="G15" i="1"/>
  <c r="G16" i="1"/>
  <c r="G17" i="1"/>
  <c r="G18" i="1"/>
  <c r="G19" i="1"/>
  <c r="G20" i="1"/>
  <c r="G9" i="1"/>
  <c r="E20" i="1"/>
  <c r="E13" i="1"/>
  <c r="E14" i="1"/>
  <c r="E15" i="1"/>
  <c r="E16" i="1"/>
  <c r="E17" i="1"/>
  <c r="E18" i="1"/>
  <c r="E19" i="1"/>
  <c r="E10" i="1"/>
  <c r="E11" i="1"/>
  <c r="E12" i="1"/>
  <c r="E9" i="1"/>
  <c r="D9" i="1"/>
  <c r="D10" i="1"/>
  <c r="D11" i="1"/>
  <c r="D12" i="1"/>
  <c r="D13" i="1"/>
  <c r="D14" i="1"/>
  <c r="D15" i="1"/>
  <c r="D16" i="1"/>
  <c r="D17" i="1"/>
  <c r="D18" i="1"/>
  <c r="D19" i="1"/>
  <c r="D20" i="1"/>
  <c r="F10" i="1"/>
  <c r="F11" i="1"/>
  <c r="F12" i="1"/>
  <c r="F13" i="1"/>
  <c r="F14" i="1"/>
  <c r="F15" i="1"/>
  <c r="F16" i="1"/>
  <c r="F17" i="1"/>
  <c r="F18" i="1"/>
  <c r="F19" i="1"/>
  <c r="F20" i="1"/>
  <c r="F9" i="1"/>
</calcChain>
</file>

<file path=xl/sharedStrings.xml><?xml version="1.0" encoding="utf-8"?>
<sst xmlns="http://schemas.openxmlformats.org/spreadsheetml/2006/main" count="53" uniqueCount="40">
  <si>
    <t>Individual</t>
  </si>
  <si>
    <t>Family</t>
  </si>
  <si>
    <t>Plan Name</t>
  </si>
  <si>
    <t>Group</t>
  </si>
  <si>
    <t>Weekly</t>
  </si>
  <si>
    <t>Employee’s Monthly Cost</t>
  </si>
  <si>
    <t>Dental Insurance (Active Employees Only)</t>
  </si>
  <si>
    <t>Delta Dental Premier</t>
  </si>
  <si>
    <t>TO:             ALL TOWN ELIGIBLE EMPLOYEES</t>
  </si>
  <si>
    <t>Bi Weekly</t>
  </si>
  <si>
    <t>WEEKLY</t>
  </si>
  <si>
    <t xml:space="preserve">     EMPLOYEE MONTHLY COST</t>
  </si>
  <si>
    <t>BI WEEKLY</t>
  </si>
  <si>
    <t xml:space="preserve"> 42 PAY*</t>
  </si>
  <si>
    <t>GROUP</t>
  </si>
  <si>
    <t>PLAN NAME</t>
  </si>
  <si>
    <t>payroll-benefits@hanoverschools.org</t>
  </si>
  <si>
    <t>FROM:                PAYROLL &amp; BENEFITS OFFICE</t>
  </si>
  <si>
    <t>RETIREES</t>
  </si>
  <si>
    <t>Individual Only</t>
  </si>
  <si>
    <t>*42- Pay applies to paraprofessionals and tutors</t>
  </si>
  <si>
    <t>*39- Pay applies to cafeteria employees</t>
  </si>
  <si>
    <t>39 Pay*</t>
  </si>
  <si>
    <t>39 PAY*</t>
  </si>
  <si>
    <t>39 PAY* - LTS- 10 MONTH</t>
  </si>
  <si>
    <t>39 LTS Pay* - 10 month</t>
  </si>
  <si>
    <t>21  PAY*</t>
  </si>
  <si>
    <t>*21 -Pay applies to Teachers only</t>
  </si>
  <si>
    <t>*39 LTS Pay- applies to 10 Month coverage</t>
  </si>
  <si>
    <t>21 Pay*</t>
  </si>
  <si>
    <t>42 Pay*</t>
  </si>
  <si>
    <t xml:space="preserve">FY 19 INSURANCE RATES  </t>
  </si>
  <si>
    <t>BCBS-Medex</t>
  </si>
  <si>
    <r>
      <t xml:space="preserve">BCBS-                                      </t>
    </r>
    <r>
      <rPr>
        <b/>
        <sz val="12"/>
        <color theme="1"/>
        <rFont val="Calibri"/>
        <family val="2"/>
        <scheme val="minor"/>
      </rPr>
      <t>Blue Care Elect Rate Saver</t>
    </r>
  </si>
  <si>
    <r>
      <t xml:space="preserve">BCBS-                                       </t>
    </r>
    <r>
      <rPr>
        <b/>
        <sz val="12"/>
        <color theme="1"/>
        <rFont val="Calibri"/>
        <family val="2"/>
        <scheme val="minor"/>
      </rPr>
      <t>Blue Care Elect</t>
    </r>
    <r>
      <rPr>
        <sz val="12"/>
        <color theme="1"/>
        <rFont val="Calibri"/>
        <family val="2"/>
        <scheme val="minor"/>
      </rPr>
      <t xml:space="preserve"> </t>
    </r>
    <r>
      <rPr>
        <b/>
        <sz val="12"/>
        <color theme="1"/>
        <rFont val="Calibri"/>
        <family val="2"/>
        <scheme val="minor"/>
      </rPr>
      <t>Benchmark</t>
    </r>
  </si>
  <si>
    <r>
      <t xml:space="preserve">BCBS-                                              </t>
    </r>
    <r>
      <rPr>
        <b/>
        <sz val="12"/>
        <color theme="1"/>
        <rFont val="Calibri"/>
        <family val="2"/>
        <scheme val="minor"/>
      </rPr>
      <t>Network Blue</t>
    </r>
    <r>
      <rPr>
        <sz val="12"/>
        <color theme="1"/>
        <rFont val="Calibri"/>
        <family val="2"/>
        <scheme val="minor"/>
      </rPr>
      <t xml:space="preserve"> </t>
    </r>
    <r>
      <rPr>
        <b/>
        <sz val="12"/>
        <color theme="1"/>
        <rFont val="Calibri"/>
        <family val="2"/>
        <scheme val="minor"/>
      </rPr>
      <t>Rate Saver</t>
    </r>
  </si>
  <si>
    <r>
      <t xml:space="preserve">BCBS-                                   </t>
    </r>
    <r>
      <rPr>
        <b/>
        <sz val="12"/>
        <color theme="1"/>
        <rFont val="Calibri"/>
        <family val="2"/>
        <scheme val="minor"/>
      </rPr>
      <t>Network Blue Benchmark</t>
    </r>
  </si>
  <si>
    <r>
      <t xml:space="preserve">HARVARD PILGRIM -       </t>
    </r>
    <r>
      <rPr>
        <b/>
        <sz val="12"/>
        <color theme="1"/>
        <rFont val="Calibri"/>
        <family val="2"/>
        <scheme val="minor"/>
      </rPr>
      <t>HMO Rate Saver</t>
    </r>
  </si>
  <si>
    <r>
      <t xml:space="preserve">HARVARD PILGRIM - </t>
    </r>
    <r>
      <rPr>
        <b/>
        <sz val="12"/>
        <color theme="1"/>
        <rFont val="Calibri"/>
        <family val="2"/>
        <scheme val="minor"/>
      </rPr>
      <t>Benchmark</t>
    </r>
  </si>
  <si>
    <t xml:space="preserve">Dental is offered as an optional insurance with no Town contribution. There is NO increase for the FY19 year.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</si>
</sst>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164" formatCode="&quot;$&quot;#,##0.00"/>
  </numFmts>
  <fonts count="1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sz val="14"/>
      <color theme="1"/>
      <name val="Times New Roman"/>
      <family val="1"/>
    </font>
    <font>
      <u/>
      <sz val="14"/>
      <color theme="10"/>
      <name val="Calibri"/>
      <family val="2"/>
      <scheme val="minor"/>
    </font>
    <font>
      <b/>
      <sz val="14"/>
      <color theme="1"/>
      <name val="Times New Roman"/>
      <family val="1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7CE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7" fillId="2" borderId="0" applyNumberFormat="0" applyBorder="0" applyAlignment="0" applyProtection="0"/>
  </cellStyleXfs>
  <cellXfs count="60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4" fillId="0" borderId="0" xfId="1" applyFont="1" applyAlignment="1">
      <alignment vertical="center"/>
    </xf>
    <xf numFmtId="0" fontId="1" fillId="0" borderId="6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164" fontId="8" fillId="0" borderId="7" xfId="0" applyNumberFormat="1" applyFont="1" applyBorder="1" applyAlignment="1">
      <alignment horizontal="center" vertical="center" wrapText="1"/>
    </xf>
    <xf numFmtId="164" fontId="8" fillId="0" borderId="5" xfId="0" applyNumberFormat="1" applyFont="1" applyBorder="1" applyAlignment="1">
      <alignment vertical="center" wrapText="1"/>
    </xf>
    <xf numFmtId="164" fontId="8" fillId="0" borderId="5" xfId="0" applyNumberFormat="1" applyFont="1" applyBorder="1" applyAlignment="1">
      <alignment horizontal="center" vertical="center" wrapText="1"/>
    </xf>
    <xf numFmtId="164" fontId="8" fillId="0" borderId="7" xfId="0" applyNumberFormat="1" applyFont="1" applyFill="1" applyBorder="1" applyAlignment="1">
      <alignment horizontal="center" vertical="center"/>
    </xf>
    <xf numFmtId="164" fontId="8" fillId="0" borderId="9" xfId="0" applyNumberFormat="1" applyFont="1" applyFill="1" applyBorder="1" applyAlignment="1">
      <alignment horizontal="center" vertical="center"/>
    </xf>
    <xf numFmtId="164" fontId="8" fillId="0" borderId="10" xfId="0" applyNumberFormat="1" applyFont="1" applyBorder="1" applyAlignment="1">
      <alignment horizontal="center" vertical="center" wrapText="1"/>
    </xf>
    <xf numFmtId="164" fontId="8" fillId="0" borderId="8" xfId="0" applyNumberFormat="1" applyFont="1" applyBorder="1" applyAlignment="1">
      <alignment horizontal="center" vertical="center" wrapText="1"/>
    </xf>
    <xf numFmtId="164" fontId="8" fillId="0" borderId="3" xfId="0" applyNumberFormat="1" applyFont="1" applyBorder="1" applyAlignment="1">
      <alignment vertical="center" wrapText="1"/>
    </xf>
    <xf numFmtId="164" fontId="8" fillId="0" borderId="3" xfId="0" applyNumberFormat="1" applyFont="1" applyBorder="1" applyAlignment="1">
      <alignment horizontal="center" vertical="center" wrapText="1"/>
    </xf>
    <xf numFmtId="164" fontId="8" fillId="0" borderId="8" xfId="0" applyNumberFormat="1" applyFont="1" applyFill="1" applyBorder="1" applyAlignment="1">
      <alignment horizontal="center" vertical="center"/>
    </xf>
    <xf numFmtId="164" fontId="8" fillId="0" borderId="3" xfId="0" applyNumberFormat="1" applyFont="1" applyFill="1" applyBorder="1" applyAlignment="1">
      <alignment horizontal="center" vertical="center"/>
    </xf>
    <xf numFmtId="164" fontId="8" fillId="0" borderId="4" xfId="0" applyNumberFormat="1" applyFont="1" applyBorder="1" applyAlignment="1">
      <alignment horizontal="center" vertical="center" wrapText="1"/>
    </xf>
    <xf numFmtId="164" fontId="8" fillId="0" borderId="6" xfId="0" applyNumberFormat="1" applyFont="1" applyBorder="1" applyAlignment="1">
      <alignment horizontal="center" vertical="center" wrapText="1"/>
    </xf>
    <xf numFmtId="164" fontId="8" fillId="0" borderId="11" xfId="0" applyNumberFormat="1" applyFont="1" applyFill="1" applyBorder="1" applyAlignment="1">
      <alignment horizontal="center" vertical="center"/>
    </xf>
    <xf numFmtId="164" fontId="8" fillId="0" borderId="6" xfId="0" applyNumberFormat="1" applyFont="1" applyFill="1" applyBorder="1" applyAlignment="1">
      <alignment horizontal="center" vertical="center"/>
    </xf>
    <xf numFmtId="164" fontId="8" fillId="0" borderId="9" xfId="0" applyNumberFormat="1" applyFont="1" applyBorder="1" applyAlignment="1">
      <alignment horizontal="center" vertical="center" wrapText="1"/>
    </xf>
    <xf numFmtId="164" fontId="8" fillId="0" borderId="9" xfId="0" applyNumberFormat="1" applyFont="1" applyBorder="1" applyAlignment="1">
      <alignment vertical="center" wrapText="1"/>
    </xf>
    <xf numFmtId="164" fontId="8" fillId="0" borderId="0" xfId="0" applyNumberFormat="1" applyFont="1" applyFill="1" applyBorder="1" applyAlignment="1">
      <alignment horizontal="center" vertical="center"/>
    </xf>
    <xf numFmtId="164" fontId="8" fillId="0" borderId="8" xfId="0" applyNumberFormat="1" applyFont="1" applyBorder="1" applyAlignment="1">
      <alignment vertical="center" wrapText="1"/>
    </xf>
    <xf numFmtId="164" fontId="6" fillId="0" borderId="3" xfId="0" applyNumberFormat="1" applyFont="1" applyBorder="1" applyAlignment="1">
      <alignment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164" fontId="6" fillId="0" borderId="2" xfId="0" applyNumberFormat="1" applyFont="1" applyBorder="1" applyAlignment="1">
      <alignment horizontal="center" vertical="center" wrapText="1"/>
    </xf>
    <xf numFmtId="164" fontId="6" fillId="0" borderId="4" xfId="0" applyNumberFormat="1" applyFont="1" applyBorder="1" applyAlignment="1">
      <alignment horizontal="center" vertical="center" wrapText="1"/>
    </xf>
    <xf numFmtId="164" fontId="8" fillId="0" borderId="0" xfId="0" applyNumberFormat="1" applyFont="1" applyBorder="1" applyAlignment="1">
      <alignment vertical="center" wrapText="1"/>
    </xf>
    <xf numFmtId="164" fontId="6" fillId="0" borderId="0" xfId="0" applyNumberFormat="1" applyFont="1" applyBorder="1" applyAlignment="1">
      <alignment vertical="center" wrapText="1"/>
    </xf>
    <xf numFmtId="164" fontId="6" fillId="0" borderId="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8" fontId="8" fillId="0" borderId="4" xfId="0" applyNumberFormat="1" applyFont="1" applyBorder="1" applyAlignment="1">
      <alignment horizontal="center" vertical="center" wrapText="1"/>
    </xf>
    <xf numFmtId="8" fontId="8" fillId="0" borderId="4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0" fontId="8" fillId="0" borderId="0" xfId="0" applyFont="1" applyAlignment="1">
      <alignment horizontal="left" vertical="center"/>
    </xf>
    <xf numFmtId="164" fontId="7" fillId="2" borderId="3" xfId="2" applyNumberFormat="1" applyBorder="1" applyAlignment="1">
      <alignment vertical="center" wrapText="1"/>
    </xf>
    <xf numFmtId="164" fontId="7" fillId="2" borderId="8" xfId="2" applyNumberFormat="1" applyBorder="1" applyAlignment="1">
      <alignment vertical="center" wrapText="1"/>
    </xf>
    <xf numFmtId="164" fontId="7" fillId="2" borderId="4" xfId="2" applyNumberFormat="1" applyBorder="1" applyAlignment="1">
      <alignment vertical="center" wrapText="1"/>
    </xf>
    <xf numFmtId="164" fontId="7" fillId="2" borderId="4" xfId="2" applyNumberFormat="1" applyBorder="1" applyAlignment="1">
      <alignment horizontal="center" vertical="center" wrapText="1"/>
    </xf>
    <xf numFmtId="0" fontId="11" fillId="2" borderId="1" xfId="2" applyFont="1" applyBorder="1" applyAlignment="1">
      <alignment vertical="center" wrapText="1"/>
    </xf>
    <xf numFmtId="0" fontId="11" fillId="2" borderId="2" xfId="2" applyFont="1" applyBorder="1" applyAlignment="1">
      <alignment vertical="center" wrapText="1"/>
    </xf>
    <xf numFmtId="164" fontId="11" fillId="2" borderId="8" xfId="2" applyNumberFormat="1" applyFont="1" applyBorder="1" applyAlignment="1">
      <alignment horizontal="center" vertical="center" wrapText="1"/>
    </xf>
    <xf numFmtId="0" fontId="11" fillId="2" borderId="7" xfId="2" applyFont="1" applyBorder="1" applyAlignment="1">
      <alignment horizontal="center" vertical="center" wrapText="1"/>
    </xf>
    <xf numFmtId="0" fontId="11" fillId="2" borderId="1" xfId="2" applyFont="1" applyBorder="1" applyAlignment="1">
      <alignment horizontal="center" vertical="center" wrapText="1"/>
    </xf>
    <xf numFmtId="164" fontId="11" fillId="2" borderId="1" xfId="2" applyNumberFormat="1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1" applyFont="1" applyFill="1" applyAlignment="1">
      <alignment horizontal="center" vertical="center"/>
    </xf>
    <xf numFmtId="0" fontId="13" fillId="0" borderId="0" xfId="1" applyFont="1" applyFill="1" applyAlignment="1">
      <alignment horizontal="center" vertical="center"/>
    </xf>
  </cellXfs>
  <cellStyles count="3">
    <cellStyle name="Bad" xfId="2" builtinId="27"/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payroll-benefits@hanoverschools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32"/>
  <sheetViews>
    <sheetView tabSelected="1" topLeftCell="A9" zoomScaleNormal="100" workbookViewId="0">
      <selection activeCell="N17" sqref="N17"/>
    </sheetView>
  </sheetViews>
  <sheetFormatPr defaultColWidth="9.140625" defaultRowHeight="15.75" x14ac:dyDescent="0.25"/>
  <cols>
    <col min="1" max="1" width="29.28515625" style="1" customWidth="1"/>
    <col min="2" max="2" width="12.140625" style="1" customWidth="1"/>
    <col min="3" max="3" width="13.42578125" style="2" customWidth="1"/>
    <col min="4" max="5" width="14.140625" style="3" customWidth="1"/>
    <col min="6" max="7" width="12.42578125" style="2" customWidth="1"/>
    <col min="8" max="8" width="13.140625" style="2" customWidth="1"/>
    <col min="9" max="9" width="20.7109375" style="2" customWidth="1"/>
    <col min="10" max="10" width="9.140625" style="1"/>
    <col min="11" max="11" width="10.140625" style="1" bestFit="1" customWidth="1"/>
    <col min="12" max="16384" width="9.140625" style="1"/>
  </cols>
  <sheetData>
    <row r="2" spans="1:10" ht="15.6" x14ac:dyDescent="0.3">
      <c r="B2" s="37" t="s">
        <v>8</v>
      </c>
      <c r="C2" s="46"/>
      <c r="D2" s="39"/>
      <c r="E2" s="39"/>
    </row>
    <row r="3" spans="1:10" ht="15.6" x14ac:dyDescent="0.3">
      <c r="B3" s="37" t="s">
        <v>17</v>
      </c>
      <c r="C3" s="46"/>
      <c r="D3" s="39"/>
      <c r="E3" s="39"/>
    </row>
    <row r="4" spans="1:10" s="4" customFormat="1" ht="20.25" customHeight="1" x14ac:dyDescent="0.3">
      <c r="B4" s="57"/>
      <c r="C4" s="7" t="s">
        <v>16</v>
      </c>
      <c r="D4" s="58"/>
      <c r="E4" s="58"/>
      <c r="F4" s="5"/>
      <c r="G4" s="5"/>
      <c r="H4" s="5"/>
      <c r="I4" s="5"/>
      <c r="J4" s="10"/>
    </row>
    <row r="5" spans="1:10" ht="15.75" customHeight="1" x14ac:dyDescent="0.3">
      <c r="B5" s="37"/>
      <c r="C5" s="40"/>
      <c r="D5" s="59"/>
      <c r="E5" s="59"/>
    </row>
    <row r="6" spans="1:10" ht="24" customHeight="1" x14ac:dyDescent="0.3">
      <c r="D6" s="9" t="s">
        <v>31</v>
      </c>
    </row>
    <row r="7" spans="1:10" ht="15" customHeight="1" thickBot="1" x14ac:dyDescent="0.3"/>
    <row r="8" spans="1:10" s="2" customFormat="1" ht="47.25" customHeight="1" thickBot="1" x14ac:dyDescent="0.3">
      <c r="A8" s="54" t="s">
        <v>15</v>
      </c>
      <c r="B8" s="55" t="s">
        <v>14</v>
      </c>
      <c r="C8" s="55" t="s">
        <v>10</v>
      </c>
      <c r="D8" s="55" t="s">
        <v>12</v>
      </c>
      <c r="E8" s="55" t="s">
        <v>26</v>
      </c>
      <c r="F8" s="55" t="s">
        <v>13</v>
      </c>
      <c r="G8" s="55" t="s">
        <v>23</v>
      </c>
      <c r="H8" s="55" t="s">
        <v>24</v>
      </c>
      <c r="I8" s="56" t="s">
        <v>11</v>
      </c>
      <c r="J8" s="6"/>
    </row>
    <row r="9" spans="1:10" ht="30" customHeight="1" x14ac:dyDescent="0.25">
      <c r="A9" s="11" t="s">
        <v>33</v>
      </c>
      <c r="B9" s="12" t="s">
        <v>0</v>
      </c>
      <c r="C9" s="13">
        <f>I9*12/48</f>
        <v>151</v>
      </c>
      <c r="D9" s="14">
        <f>I9*12/24</f>
        <v>302</v>
      </c>
      <c r="E9" s="15">
        <f>I9*12/21</f>
        <v>345.14285714285717</v>
      </c>
      <c r="F9" s="16">
        <f>I9*12/42</f>
        <v>172.57142857142858</v>
      </c>
      <c r="G9" s="13">
        <f>I9*12/39</f>
        <v>185.84615384615384</v>
      </c>
      <c r="H9" s="13">
        <f>I9*10/39</f>
        <v>154.87179487179486</v>
      </c>
      <c r="I9" s="13">
        <v>604</v>
      </c>
    </row>
    <row r="10" spans="1:10" ht="30" customHeight="1" thickBot="1" x14ac:dyDescent="0.3">
      <c r="A10" s="17"/>
      <c r="B10" s="18" t="s">
        <v>1</v>
      </c>
      <c r="C10" s="19">
        <f t="shared" ref="C10:C19" si="0">I10*12/48</f>
        <v>357.75</v>
      </c>
      <c r="D10" s="20">
        <f t="shared" ref="D10:D20" si="1">I10*12/24</f>
        <v>715.5</v>
      </c>
      <c r="E10" s="21">
        <f t="shared" ref="E10:E19" si="2">I10*12/21</f>
        <v>817.71428571428567</v>
      </c>
      <c r="F10" s="22">
        <f t="shared" ref="F10:F20" si="3">I10*12/42</f>
        <v>408.85714285714283</v>
      </c>
      <c r="G10" s="19">
        <f t="shared" ref="G10:G20" si="4">I10*12/39</f>
        <v>440.30769230769232</v>
      </c>
      <c r="H10" s="19">
        <f t="shared" ref="H10:H20" si="5">I10*10/39</f>
        <v>366.92307692307691</v>
      </c>
      <c r="I10" s="19">
        <v>1431</v>
      </c>
    </row>
    <row r="11" spans="1:10" ht="30" customHeight="1" x14ac:dyDescent="0.25">
      <c r="A11" s="23" t="s">
        <v>34</v>
      </c>
      <c r="B11" s="12" t="s">
        <v>0</v>
      </c>
      <c r="C11" s="13">
        <f t="shared" si="0"/>
        <v>135.625</v>
      </c>
      <c r="D11" s="24">
        <f t="shared" si="1"/>
        <v>271.25</v>
      </c>
      <c r="E11" s="15">
        <f t="shared" si="2"/>
        <v>310</v>
      </c>
      <c r="F11" s="16">
        <f t="shared" si="3"/>
        <v>155</v>
      </c>
      <c r="G11" s="13">
        <f t="shared" si="4"/>
        <v>166.92307692307693</v>
      </c>
      <c r="H11" s="13">
        <f t="shared" si="5"/>
        <v>139.10256410256412</v>
      </c>
      <c r="I11" s="13">
        <v>542.5</v>
      </c>
    </row>
    <row r="12" spans="1:10" ht="30" customHeight="1" thickBot="1" x14ac:dyDescent="0.3">
      <c r="A12" s="17"/>
      <c r="B12" s="18" t="s">
        <v>1</v>
      </c>
      <c r="C12" s="19">
        <f t="shared" si="0"/>
        <v>321.5</v>
      </c>
      <c r="D12" s="20">
        <f t="shared" si="1"/>
        <v>643</v>
      </c>
      <c r="E12" s="21">
        <f t="shared" si="2"/>
        <v>734.85714285714289</v>
      </c>
      <c r="F12" s="22">
        <f t="shared" si="3"/>
        <v>367.42857142857144</v>
      </c>
      <c r="G12" s="19">
        <f t="shared" si="4"/>
        <v>395.69230769230768</v>
      </c>
      <c r="H12" s="19">
        <f t="shared" si="5"/>
        <v>329.74358974358972</v>
      </c>
      <c r="I12" s="19">
        <v>1286</v>
      </c>
      <c r="J12" s="8"/>
    </row>
    <row r="13" spans="1:10" ht="30" customHeight="1" x14ac:dyDescent="0.25">
      <c r="A13" s="23" t="s">
        <v>35</v>
      </c>
      <c r="B13" s="12" t="s">
        <v>0</v>
      </c>
      <c r="C13" s="13">
        <f t="shared" si="0"/>
        <v>103.75</v>
      </c>
      <c r="D13" s="25">
        <f t="shared" si="1"/>
        <v>207.5</v>
      </c>
      <c r="E13" s="15">
        <f t="shared" si="2"/>
        <v>237.14285714285714</v>
      </c>
      <c r="F13" s="16">
        <f t="shared" si="3"/>
        <v>118.57142857142857</v>
      </c>
      <c r="G13" s="13">
        <f t="shared" si="4"/>
        <v>127.69230769230769</v>
      </c>
      <c r="H13" s="13">
        <f t="shared" si="5"/>
        <v>106.41025641025641</v>
      </c>
      <c r="I13" s="13">
        <v>415</v>
      </c>
    </row>
    <row r="14" spans="1:10" ht="30" customHeight="1" thickBot="1" x14ac:dyDescent="0.3">
      <c r="A14" s="17"/>
      <c r="B14" s="18" t="s">
        <v>1</v>
      </c>
      <c r="C14" s="19">
        <f t="shared" si="0"/>
        <v>276.5</v>
      </c>
      <c r="D14" s="20">
        <f t="shared" si="1"/>
        <v>553</v>
      </c>
      <c r="E14" s="21">
        <f t="shared" si="2"/>
        <v>632</v>
      </c>
      <c r="F14" s="22">
        <f t="shared" si="3"/>
        <v>316</v>
      </c>
      <c r="G14" s="19">
        <f t="shared" si="4"/>
        <v>340.30769230769232</v>
      </c>
      <c r="H14" s="19">
        <f t="shared" si="5"/>
        <v>283.58974358974359</v>
      </c>
      <c r="I14" s="19">
        <v>1106</v>
      </c>
    </row>
    <row r="15" spans="1:10" ht="30" customHeight="1" x14ac:dyDescent="0.25">
      <c r="A15" s="23" t="s">
        <v>36</v>
      </c>
      <c r="B15" s="12" t="s">
        <v>0</v>
      </c>
      <c r="C15" s="13">
        <f t="shared" si="0"/>
        <v>95.75</v>
      </c>
      <c r="D15" s="25">
        <f t="shared" si="1"/>
        <v>191.5</v>
      </c>
      <c r="E15" s="15">
        <f t="shared" si="2"/>
        <v>218.85714285714286</v>
      </c>
      <c r="F15" s="16">
        <f t="shared" si="3"/>
        <v>109.42857142857143</v>
      </c>
      <c r="G15" s="13">
        <f t="shared" si="4"/>
        <v>117.84615384615384</v>
      </c>
      <c r="H15" s="13">
        <f t="shared" si="5"/>
        <v>98.205128205128204</v>
      </c>
      <c r="I15" s="26">
        <v>383</v>
      </c>
      <c r="J15" s="8"/>
    </row>
    <row r="16" spans="1:10" ht="30" customHeight="1" thickBot="1" x14ac:dyDescent="0.3">
      <c r="A16" s="17"/>
      <c r="B16" s="18" t="s">
        <v>1</v>
      </c>
      <c r="C16" s="19">
        <f t="shared" si="0"/>
        <v>254.875</v>
      </c>
      <c r="D16" s="20">
        <f t="shared" si="1"/>
        <v>509.75</v>
      </c>
      <c r="E16" s="21">
        <f t="shared" si="2"/>
        <v>582.57142857142856</v>
      </c>
      <c r="F16" s="22">
        <f t="shared" si="3"/>
        <v>291.28571428571428</v>
      </c>
      <c r="G16" s="19">
        <f t="shared" si="4"/>
        <v>313.69230769230768</v>
      </c>
      <c r="H16" s="19">
        <f t="shared" si="5"/>
        <v>261.41025641025641</v>
      </c>
      <c r="I16" s="19">
        <v>1019.5</v>
      </c>
    </row>
    <row r="17" spans="1:9" ht="30" customHeight="1" x14ac:dyDescent="0.25">
      <c r="A17" s="23" t="s">
        <v>37</v>
      </c>
      <c r="B17" s="27" t="s">
        <v>0</v>
      </c>
      <c r="C17" s="13">
        <f t="shared" si="0"/>
        <v>112.375</v>
      </c>
      <c r="D17" s="28">
        <f t="shared" si="1"/>
        <v>224.75</v>
      </c>
      <c r="E17" s="15">
        <f t="shared" si="2"/>
        <v>256.85714285714283</v>
      </c>
      <c r="F17" s="16">
        <f t="shared" si="3"/>
        <v>128.42857142857142</v>
      </c>
      <c r="G17" s="13">
        <f t="shared" si="4"/>
        <v>138.30769230769232</v>
      </c>
      <c r="H17" s="13">
        <f t="shared" si="5"/>
        <v>115.25641025641026</v>
      </c>
      <c r="I17" s="13">
        <v>449.5</v>
      </c>
    </row>
    <row r="18" spans="1:9" ht="30" customHeight="1" thickBot="1" x14ac:dyDescent="0.3">
      <c r="A18" s="29"/>
      <c r="B18" s="18" t="s">
        <v>1</v>
      </c>
      <c r="C18" s="19">
        <f t="shared" si="0"/>
        <v>299.125</v>
      </c>
      <c r="D18" s="20">
        <f t="shared" si="1"/>
        <v>598.25</v>
      </c>
      <c r="E18" s="21">
        <f t="shared" si="2"/>
        <v>683.71428571428567</v>
      </c>
      <c r="F18" s="22">
        <f t="shared" si="3"/>
        <v>341.85714285714283</v>
      </c>
      <c r="G18" s="19">
        <f t="shared" si="4"/>
        <v>368.15384615384613</v>
      </c>
      <c r="H18" s="19">
        <f t="shared" si="5"/>
        <v>306.79487179487177</v>
      </c>
      <c r="I18" s="19">
        <v>1196.5</v>
      </c>
    </row>
    <row r="19" spans="1:9" ht="30" customHeight="1" x14ac:dyDescent="0.25">
      <c r="A19" s="23" t="s">
        <v>38</v>
      </c>
      <c r="B19" s="12" t="s">
        <v>0</v>
      </c>
      <c r="C19" s="13">
        <f t="shared" si="0"/>
        <v>105.875</v>
      </c>
      <c r="D19" s="25">
        <f t="shared" si="1"/>
        <v>211.75</v>
      </c>
      <c r="E19" s="15">
        <f t="shared" si="2"/>
        <v>242</v>
      </c>
      <c r="F19" s="16">
        <f t="shared" si="3"/>
        <v>121</v>
      </c>
      <c r="G19" s="13">
        <f t="shared" si="4"/>
        <v>130.30769230769232</v>
      </c>
      <c r="H19" s="13">
        <f t="shared" si="5"/>
        <v>108.58974358974359</v>
      </c>
      <c r="I19" s="13">
        <v>423.5</v>
      </c>
    </row>
    <row r="20" spans="1:9" ht="30" customHeight="1" thickBot="1" x14ac:dyDescent="0.3">
      <c r="A20" s="17"/>
      <c r="B20" s="18" t="s">
        <v>1</v>
      </c>
      <c r="C20" s="19">
        <f>I20*12/48</f>
        <v>281.875</v>
      </c>
      <c r="D20" s="20">
        <f t="shared" si="1"/>
        <v>563.75</v>
      </c>
      <c r="E20" s="21">
        <f>I20*12/21</f>
        <v>644.28571428571433</v>
      </c>
      <c r="F20" s="22">
        <f t="shared" si="3"/>
        <v>322.14285714285717</v>
      </c>
      <c r="G20" s="19">
        <f t="shared" si="4"/>
        <v>346.92307692307691</v>
      </c>
      <c r="H20" s="19">
        <f t="shared" si="5"/>
        <v>289.10256410256409</v>
      </c>
      <c r="I20" s="19">
        <v>1127.5</v>
      </c>
    </row>
    <row r="21" spans="1:9" ht="30" customHeight="1" thickBot="1" x14ac:dyDescent="0.3">
      <c r="A21" s="53" t="s">
        <v>18</v>
      </c>
      <c r="B21" s="47"/>
      <c r="C21" s="47"/>
      <c r="D21" s="48"/>
      <c r="E21" s="47"/>
      <c r="F21" s="49"/>
      <c r="G21" s="47"/>
      <c r="H21" s="47"/>
      <c r="I21" s="50"/>
    </row>
    <row r="22" spans="1:9" ht="30" customHeight="1" thickBot="1" x14ac:dyDescent="0.3">
      <c r="A22" s="29" t="s">
        <v>32</v>
      </c>
      <c r="B22" s="30" t="s">
        <v>19</v>
      </c>
      <c r="C22" s="31"/>
      <c r="D22" s="32"/>
      <c r="E22" s="33"/>
      <c r="F22" s="32"/>
      <c r="G22" s="33"/>
      <c r="H22" s="33"/>
      <c r="I22" s="33">
        <v>187</v>
      </c>
    </row>
    <row r="23" spans="1:9" ht="19.899999999999999" customHeight="1" x14ac:dyDescent="0.25">
      <c r="A23" s="34"/>
      <c r="B23" s="35"/>
      <c r="C23" s="36"/>
      <c r="D23" s="36"/>
      <c r="E23" s="36"/>
      <c r="F23" s="36"/>
      <c r="G23" s="36"/>
      <c r="H23" s="36"/>
      <c r="I23" s="36"/>
    </row>
    <row r="24" spans="1:9" x14ac:dyDescent="0.25">
      <c r="A24" s="37"/>
      <c r="B24" s="37"/>
      <c r="C24" s="38" t="s">
        <v>6</v>
      </c>
      <c r="D24" s="39"/>
      <c r="E24" s="37"/>
      <c r="F24" s="40"/>
      <c r="G24" s="40"/>
      <c r="H24" s="40"/>
      <c r="I24" s="40"/>
    </row>
    <row r="25" spans="1:9" ht="16.5" thickBot="1" x14ac:dyDescent="0.3">
      <c r="A25" s="37" t="s">
        <v>39</v>
      </c>
      <c r="B25" s="37"/>
      <c r="C25" s="40"/>
      <c r="D25" s="39"/>
      <c r="E25" s="39"/>
      <c r="F25" s="37"/>
      <c r="G25" s="37"/>
      <c r="H25" s="37"/>
      <c r="I25" s="37"/>
    </row>
    <row r="26" spans="1:9" ht="42.75" customHeight="1" thickBot="1" x14ac:dyDescent="0.3">
      <c r="A26" s="51" t="s">
        <v>2</v>
      </c>
      <c r="B26" s="52" t="s">
        <v>3</v>
      </c>
      <c r="C26" s="52" t="s">
        <v>4</v>
      </c>
      <c r="D26" s="52" t="s">
        <v>9</v>
      </c>
      <c r="E26" s="52" t="s">
        <v>29</v>
      </c>
      <c r="F26" s="52" t="s">
        <v>30</v>
      </c>
      <c r="G26" s="52" t="s">
        <v>22</v>
      </c>
      <c r="H26" s="52" t="s">
        <v>25</v>
      </c>
      <c r="I26" s="52" t="s">
        <v>5</v>
      </c>
    </row>
    <row r="27" spans="1:9" ht="25.15" customHeight="1" thickBot="1" x14ac:dyDescent="0.3">
      <c r="A27" s="41" t="s">
        <v>7</v>
      </c>
      <c r="B27" s="42" t="s">
        <v>0</v>
      </c>
      <c r="C27" s="43">
        <v>9.75</v>
      </c>
      <c r="D27" s="44">
        <v>19.5</v>
      </c>
      <c r="E27" s="44">
        <v>22.29</v>
      </c>
      <c r="F27" s="43">
        <v>11.14</v>
      </c>
      <c r="G27" s="43">
        <v>12</v>
      </c>
      <c r="H27" s="43">
        <v>10</v>
      </c>
      <c r="I27" s="43">
        <v>39</v>
      </c>
    </row>
    <row r="28" spans="1:9" ht="25.15" customHeight="1" thickBot="1" x14ac:dyDescent="0.3">
      <c r="A28" s="41" t="s">
        <v>7</v>
      </c>
      <c r="B28" s="42" t="s">
        <v>1</v>
      </c>
      <c r="C28" s="43">
        <v>24.25</v>
      </c>
      <c r="D28" s="44">
        <v>48.5</v>
      </c>
      <c r="E28" s="44">
        <v>55.43</v>
      </c>
      <c r="F28" s="43">
        <v>27.71</v>
      </c>
      <c r="G28" s="43">
        <v>29.85</v>
      </c>
      <c r="H28" s="43">
        <v>24.87</v>
      </c>
      <c r="I28" s="43">
        <v>97</v>
      </c>
    </row>
    <row r="29" spans="1:9" x14ac:dyDescent="0.25">
      <c r="A29" s="37" t="s">
        <v>27</v>
      </c>
      <c r="B29" s="37"/>
      <c r="C29" s="37"/>
      <c r="D29" s="45"/>
      <c r="E29" s="45"/>
      <c r="F29" s="37"/>
      <c r="G29" s="37"/>
      <c r="H29" s="37"/>
      <c r="I29" s="37"/>
    </row>
    <row r="30" spans="1:9" x14ac:dyDescent="0.25">
      <c r="A30" s="46" t="s">
        <v>20</v>
      </c>
      <c r="B30" s="37"/>
      <c r="C30" s="37"/>
      <c r="D30" s="45"/>
      <c r="E30" s="45"/>
      <c r="F30" s="37"/>
      <c r="G30" s="37"/>
      <c r="H30" s="37"/>
      <c r="I30" s="37"/>
    </row>
    <row r="31" spans="1:9" x14ac:dyDescent="0.25">
      <c r="A31" s="37" t="s">
        <v>21</v>
      </c>
      <c r="B31" s="37"/>
      <c r="C31" s="40"/>
      <c r="D31" s="39"/>
      <c r="E31" s="39"/>
      <c r="F31" s="40"/>
      <c r="G31" s="40"/>
      <c r="H31" s="40"/>
      <c r="I31" s="40"/>
    </row>
    <row r="32" spans="1:9" x14ac:dyDescent="0.25">
      <c r="A32" s="37" t="s">
        <v>28</v>
      </c>
      <c r="B32" s="37"/>
      <c r="C32" s="40"/>
      <c r="D32" s="39"/>
      <c r="E32" s="39"/>
      <c r="F32" s="40"/>
      <c r="G32" s="40"/>
      <c r="H32" s="40"/>
      <c r="I32" s="40"/>
    </row>
  </sheetData>
  <hyperlinks>
    <hyperlink ref="C4" r:id="rId1"/>
  </hyperlinks>
  <pageMargins left="0.7" right="0.7" top="0.75" bottom="0.75" header="0.3" footer="0.3"/>
  <pageSetup scale="63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Keefe</dc:creator>
  <cp:lastModifiedBy>Audrey Barresi</cp:lastModifiedBy>
  <cp:lastPrinted>2018-03-14T16:02:07Z</cp:lastPrinted>
  <dcterms:created xsi:type="dcterms:W3CDTF">2016-04-07T18:01:52Z</dcterms:created>
  <dcterms:modified xsi:type="dcterms:W3CDTF">2018-03-14T16:04:30Z</dcterms:modified>
</cp:coreProperties>
</file>